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2671" yWindow="1230" windowWidth="28680" windowHeight="10140" activeTab="0"/>
  </bookViews>
  <sheets>
    <sheet name="广西壮族自治区中央彩票公益金分配表" sheetId="1" r:id="rId1"/>
  </sheets>
  <definedNames>
    <definedName name="_xlnm.Print_Area" localSheetId="0">'广西壮族自治区中央彩票公益金分配表'!$A$1:$K$213</definedName>
    <definedName name="_xlnm.Print_Titles" localSheetId="0">'广西壮族自治区中央彩票公益金分配表'!$4:$5</definedName>
  </definedNames>
  <calcPr fullCalcOnLoad="1"/>
</workbook>
</file>

<file path=xl/sharedStrings.xml><?xml version="1.0" encoding="utf-8"?>
<sst xmlns="http://schemas.openxmlformats.org/spreadsheetml/2006/main" count="226" uniqueCount="184">
  <si>
    <t>单位：万元</t>
  </si>
  <si>
    <t>地区</t>
  </si>
  <si>
    <t>残疾人福利类项目</t>
  </si>
  <si>
    <t>儿童福利类项目</t>
  </si>
  <si>
    <t>全区合计</t>
  </si>
  <si>
    <t>全区市本级小计</t>
  </si>
  <si>
    <t>全区市直小计</t>
  </si>
  <si>
    <t>全区城区小计</t>
  </si>
  <si>
    <t>全区县(市)小计</t>
  </si>
  <si>
    <t>全区市管县小计</t>
  </si>
  <si>
    <t>全区自治区直管县小计</t>
  </si>
  <si>
    <t>南宁市小计</t>
  </si>
  <si>
    <t xml:space="preserve"> 南宁市本级小计</t>
  </si>
  <si>
    <t xml:space="preserve">  南宁市直</t>
  </si>
  <si>
    <t xml:space="preserve">  城区小计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</si>
  <si>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</si>
  <si>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</si>
  <si>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</si>
  <si>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</si>
  <si>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</si>
  <si>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</si>
  <si>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</si>
  <si>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 xml:space="preserve"> 县级小计</t>
  </si>
  <si>
    <t xml:space="preserve">  市管县小计</t>
  </si>
  <si>
    <t xml:space="preserve">横县 </t>
  </si>
  <si>
    <t>宾阳县</t>
  </si>
  <si>
    <t>上林县</t>
  </si>
  <si>
    <t>马山县</t>
  </si>
  <si>
    <t>隆安县</t>
  </si>
  <si>
    <t>柳州市小计</t>
  </si>
  <si>
    <t xml:space="preserve"> 柳州市本级小计</t>
  </si>
  <si>
    <t xml:space="preserve">  柳州市直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</si>
  <si>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</si>
  <si>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</si>
  <si>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</si>
  <si>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</si>
  <si>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</si>
  <si>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</si>
  <si>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</si>
  <si>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</si>
  <si>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融水县</t>
  </si>
  <si>
    <t>三江县</t>
  </si>
  <si>
    <t>桂林市小计</t>
  </si>
  <si>
    <t xml:space="preserve"> 桂林市本级小计</t>
  </si>
  <si>
    <t xml:space="preserve">  桂林市直</t>
  </si>
  <si>
    <t>秀峰区</t>
  </si>
  <si>
    <t>叠彩区</t>
  </si>
  <si>
    <t>雁山区</t>
  </si>
  <si>
    <t>象山区</t>
  </si>
  <si>
    <t>七星区</t>
  </si>
  <si>
    <t>临桂区</t>
  </si>
  <si>
    <t>阳朔县</t>
  </si>
  <si>
    <t>灵川县</t>
  </si>
  <si>
    <t>永福县</t>
  </si>
  <si>
    <t xml:space="preserve"> 自治区直管县小计</t>
  </si>
  <si>
    <t>全州县</t>
  </si>
  <si>
    <t>兴安县</t>
  </si>
  <si>
    <t>平乐县</t>
  </si>
  <si>
    <t>恭城县</t>
  </si>
  <si>
    <t>灌阳县</t>
  </si>
  <si>
    <t>龙胜县</t>
  </si>
  <si>
    <t>资源县</t>
  </si>
  <si>
    <t>梧州市小计</t>
  </si>
  <si>
    <t xml:space="preserve"> 梧州市本级小计</t>
  </si>
  <si>
    <t xml:space="preserve">  梧州市直</t>
  </si>
  <si>
    <t>万秀区</t>
  </si>
  <si>
    <t>龙圩区</t>
  </si>
  <si>
    <t>长洲区</t>
  </si>
  <si>
    <t xml:space="preserve">藤县 </t>
  </si>
  <si>
    <t xml:space="preserve">  自治区直管县小计</t>
  </si>
  <si>
    <t>苍梧县</t>
  </si>
  <si>
    <t xml:space="preserve">岑溪市 </t>
  </si>
  <si>
    <t>蒙山县</t>
  </si>
  <si>
    <t>北海市小计</t>
  </si>
  <si>
    <t xml:space="preserve"> 北海市本级小计</t>
  </si>
  <si>
    <t xml:space="preserve">  北海市直</t>
  </si>
  <si>
    <t>海城区</t>
  </si>
  <si>
    <t>银海区</t>
  </si>
  <si>
    <t>铁山港区</t>
  </si>
  <si>
    <t>合浦县</t>
  </si>
  <si>
    <t>防城港市小计</t>
  </si>
  <si>
    <t xml:space="preserve"> 防城港市本级小计</t>
  </si>
  <si>
    <t xml:space="preserve">  防城港市直</t>
  </si>
  <si>
    <t>港口区</t>
  </si>
  <si>
    <t>防城区</t>
  </si>
  <si>
    <t>上思县</t>
  </si>
  <si>
    <t>东兴市</t>
  </si>
  <si>
    <t>钦州市小计</t>
  </si>
  <si>
    <t xml:space="preserve"> 钦州市本级小计</t>
  </si>
  <si>
    <t xml:space="preserve">  钦州市直</t>
  </si>
  <si>
    <t>钦州港区</t>
  </si>
  <si>
    <t>钦南区</t>
  </si>
  <si>
    <t>钦北区</t>
  </si>
  <si>
    <t>浦北县</t>
  </si>
  <si>
    <t>灵山县</t>
  </si>
  <si>
    <t>贵港市小计</t>
  </si>
  <si>
    <t xml:space="preserve"> 贵港市本级小计</t>
  </si>
  <si>
    <t xml:space="preserve">  贵港市直</t>
  </si>
  <si>
    <t>港北区</t>
  </si>
  <si>
    <t>港南区</t>
  </si>
  <si>
    <t>覃塘区</t>
  </si>
  <si>
    <t>平南县</t>
  </si>
  <si>
    <t>桂平市</t>
  </si>
  <si>
    <t>玉林市小计</t>
  </si>
  <si>
    <t xml:space="preserve"> 玉林市本级小计</t>
  </si>
  <si>
    <t xml:space="preserve">  玉林市直</t>
  </si>
  <si>
    <t>玉州区</t>
  </si>
  <si>
    <t>福绵区</t>
  </si>
  <si>
    <t>北流市</t>
  </si>
  <si>
    <t xml:space="preserve">容县 </t>
  </si>
  <si>
    <t>博白县</t>
  </si>
  <si>
    <t>陆川县</t>
  </si>
  <si>
    <t>兴业县</t>
  </si>
  <si>
    <t>贺州市小计</t>
  </si>
  <si>
    <t xml:space="preserve"> 贺州市本级小计</t>
  </si>
  <si>
    <t xml:space="preserve">  贺州市直</t>
  </si>
  <si>
    <t>八步区</t>
  </si>
  <si>
    <t>平桂管理区</t>
  </si>
  <si>
    <t>昭平县</t>
  </si>
  <si>
    <t>钟山县</t>
  </si>
  <si>
    <t>富川县</t>
  </si>
  <si>
    <t>百色市小计</t>
  </si>
  <si>
    <t xml:space="preserve"> 百色市本级小计</t>
  </si>
  <si>
    <t xml:space="preserve">  百色市直</t>
  </si>
  <si>
    <t>右江区</t>
  </si>
  <si>
    <t>田东县</t>
  </si>
  <si>
    <t>德保县</t>
  </si>
  <si>
    <t>靖西市</t>
  </si>
  <si>
    <t>那坡县</t>
  </si>
  <si>
    <t>凌云县</t>
  </si>
  <si>
    <t>乐业县</t>
  </si>
  <si>
    <t>田林县</t>
  </si>
  <si>
    <t>隆林县</t>
  </si>
  <si>
    <t>西林县</t>
  </si>
  <si>
    <t>河池市小计</t>
  </si>
  <si>
    <t xml:space="preserve"> 河池市本级小计</t>
  </si>
  <si>
    <t xml:space="preserve">  河池市直</t>
  </si>
  <si>
    <t>金城江区</t>
  </si>
  <si>
    <t>宜州区</t>
  </si>
  <si>
    <t>罗城县</t>
  </si>
  <si>
    <t>环江县</t>
  </si>
  <si>
    <t>南丹县</t>
  </si>
  <si>
    <t>天峨县</t>
  </si>
  <si>
    <t>凤山县</t>
  </si>
  <si>
    <t>东兰县</t>
  </si>
  <si>
    <t>巴马县</t>
  </si>
  <si>
    <t>都安县</t>
  </si>
  <si>
    <t>大化县</t>
  </si>
  <si>
    <t>来宾市小计</t>
  </si>
  <si>
    <t xml:space="preserve"> 来宾市本级小计</t>
  </si>
  <si>
    <t xml:space="preserve">  来宾市直</t>
  </si>
  <si>
    <t>兴宾区</t>
  </si>
  <si>
    <t>象州县</t>
  </si>
  <si>
    <t>武宣县</t>
  </si>
  <si>
    <t>金秀县</t>
  </si>
  <si>
    <t>忻城县</t>
  </si>
  <si>
    <t>合山市</t>
  </si>
  <si>
    <t>崇左市小计</t>
  </si>
  <si>
    <t xml:space="preserve"> 崇左市本级小计</t>
  </si>
  <si>
    <t xml:space="preserve">  崇左市直</t>
  </si>
  <si>
    <t>江州区</t>
  </si>
  <si>
    <t>天等县</t>
  </si>
  <si>
    <t>大新县</t>
  </si>
  <si>
    <t>龙州县</t>
  </si>
  <si>
    <t>宁明县</t>
  </si>
  <si>
    <t>扶绥县</t>
  </si>
  <si>
    <t>凭祥市</t>
  </si>
  <si>
    <t>小计</t>
  </si>
  <si>
    <t>残障群体示范性配置康复辅具及手术矫正治疗</t>
  </si>
  <si>
    <t>残疾人福利机构建设及购买服务项目</t>
  </si>
  <si>
    <t>社会工作和志愿服务项目</t>
  </si>
  <si>
    <t>合计</t>
  </si>
  <si>
    <t>荔浦市</t>
  </si>
  <si>
    <t>田阳区</t>
  </si>
  <si>
    <t>平果市</t>
  </si>
  <si>
    <t>老年人福利类项目</t>
  </si>
  <si>
    <t>2020年孤儿助学金分配</t>
  </si>
  <si>
    <t>殡葬基础设施设备建设更新改造项目</t>
  </si>
  <si>
    <t>自治区民政厅本级</t>
  </si>
  <si>
    <t>社会公益类项目</t>
  </si>
  <si>
    <t>居家和社区养老服务</t>
  </si>
  <si>
    <t>中央专项彩票公益金</t>
  </si>
  <si>
    <t>2020年中央集中和专项彩票公益金支持社会福利事业
专项资金分配表</t>
  </si>
  <si>
    <t>附件1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</si>
</sst>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24"/>
      <name val="方正小标宋简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22" borderId="0" applyNumberFormat="0" applyBorder="0" applyAlignment="0" applyProtection="0"/>
    <xf numFmtId="0" fontId="5" fillId="23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24" borderId="8" applyNumberFormat="0" applyAlignment="0" applyProtection="0"/>
    <xf numFmtId="0" fontId="41" fillId="33" borderId="5" applyNumberFormat="0" applyAlignment="0" applyProtection="0"/>
    <xf numFmtId="0" fontId="0" fillId="34" borderId="9" applyNumberFormat="0" applyFont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77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76" fontId="3" fillId="0" borderId="11" xfId="41" applyNumberFormat="1" applyFont="1" applyFill="1" applyBorder="1" applyAlignment="1">
      <alignment horizontal="right" vertical="center" wrapText="1"/>
      <protection/>
    </xf>
    <xf numFmtId="0" fontId="8" fillId="0" borderId="11" xfId="0" applyFont="1" applyFill="1" applyBorder="1" applyAlignment="1">
      <alignment vertical="center"/>
    </xf>
    <xf numFmtId="176" fontId="3" fillId="0" borderId="11" xfId="42" applyNumberFormat="1" applyFont="1" applyFill="1" applyBorder="1" applyAlignment="1" applyProtection="1">
      <alignment vertical="center" wrapText="1"/>
      <protection locked="0"/>
    </xf>
    <xf numFmtId="0" fontId="3" fillId="0" borderId="11" xfId="42" applyNumberFormat="1" applyFont="1" applyFill="1" applyBorder="1" applyAlignment="1" applyProtection="1">
      <alignment vertical="center" wrapText="1"/>
      <protection locked="0"/>
    </xf>
    <xf numFmtId="177" fontId="3" fillId="0" borderId="11" xfId="42" applyNumberFormat="1" applyFont="1" applyFill="1" applyBorder="1" applyAlignment="1" applyProtection="1">
      <alignment vertical="center" wrapText="1"/>
      <protection locked="0"/>
    </xf>
    <xf numFmtId="0" fontId="3" fillId="0" borderId="11" xfId="42" applyNumberFormat="1" applyFont="1" applyFill="1" applyBorder="1" applyAlignment="1" applyProtection="1">
      <alignment horizontal="right" vertical="center" wrapText="1"/>
      <protection locked="0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righ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全区" xfId="40"/>
    <cellStyle name="常规_Sheet1_桂民函〔2014〕1164号（规财）  提前下达2015年困难群众基本生活补助(合并)" xfId="41"/>
    <cellStyle name="常规_直99_2005年一般性转移支付基础测算数据" xfId="42"/>
    <cellStyle name="好" xfId="43"/>
    <cellStyle name="好_全区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showZeros="0" tabSelected="1" zoomScaleSheetLayoutView="100" zoomScalePageLayoutView="0" workbookViewId="0" topLeftCell="A1">
      <selection activeCell="Q7" sqref="Q7"/>
    </sheetView>
  </sheetViews>
  <sheetFormatPr defaultColWidth="9.140625" defaultRowHeight="15"/>
  <cols>
    <col min="1" max="1" width="20.8515625" style="3" customWidth="1"/>
    <col min="2" max="3" width="7.57421875" style="3" customWidth="1"/>
    <col min="4" max="5" width="9.140625" style="3" customWidth="1"/>
    <col min="6" max="6" width="9.140625" style="4" customWidth="1"/>
    <col min="7" max="7" width="7.57421875" style="3" customWidth="1"/>
    <col min="8" max="9" width="9.140625" style="3" customWidth="1"/>
    <col min="10" max="10" width="10.8515625" style="3" customWidth="1"/>
    <col min="11" max="11" width="7.57421875" style="3" customWidth="1"/>
    <col min="12" max="16384" width="9.00390625" style="3" customWidth="1"/>
  </cols>
  <sheetData>
    <row r="1" ht="22.5">
      <c r="A1" s="24" t="s">
        <v>183</v>
      </c>
    </row>
    <row r="2" spans="1:11" ht="88.5" customHeight="1">
      <c r="A2" s="25" t="s">
        <v>182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8:11" ht="21" customHeight="1">
      <c r="H3" s="5"/>
      <c r="J3" s="33" t="s">
        <v>0</v>
      </c>
      <c r="K3" s="33"/>
    </row>
    <row r="4" spans="1:11" s="1" customFormat="1" ht="33" customHeight="1">
      <c r="A4" s="30" t="s">
        <v>1</v>
      </c>
      <c r="B4" s="30" t="s">
        <v>175</v>
      </c>
      <c r="C4" s="27" t="s">
        <v>2</v>
      </c>
      <c r="D4" s="28"/>
      <c r="E4" s="29"/>
      <c r="F4" s="6" t="s">
        <v>3</v>
      </c>
      <c r="G4" s="27" t="s">
        <v>179</v>
      </c>
      <c r="H4" s="28"/>
      <c r="I4" s="29"/>
      <c r="J4" s="7" t="s">
        <v>181</v>
      </c>
      <c r="K4" s="32" t="s">
        <v>171</v>
      </c>
    </row>
    <row r="5" spans="1:11" s="1" customFormat="1" ht="69.75" customHeight="1">
      <c r="A5" s="31"/>
      <c r="B5" s="31"/>
      <c r="C5" s="8" t="s">
        <v>167</v>
      </c>
      <c r="D5" s="8" t="s">
        <v>168</v>
      </c>
      <c r="E5" s="8" t="s">
        <v>169</v>
      </c>
      <c r="F5" s="9" t="s">
        <v>176</v>
      </c>
      <c r="G5" s="8" t="s">
        <v>167</v>
      </c>
      <c r="H5" s="8" t="s">
        <v>177</v>
      </c>
      <c r="I5" s="8" t="s">
        <v>170</v>
      </c>
      <c r="J5" s="10" t="s">
        <v>180</v>
      </c>
      <c r="K5" s="32"/>
    </row>
    <row r="6" spans="1:11" s="2" customFormat="1" ht="15.75" customHeight="1">
      <c r="A6" s="12" t="s">
        <v>4</v>
      </c>
      <c r="B6" s="13">
        <f>B7+B14+B32+B48+B72+B86+B96+B106+B117+B128+B142+B153+B172+B189+B201</f>
        <v>1326</v>
      </c>
      <c r="C6" s="13">
        <f aca="true" t="shared" si="0" ref="C6:K6">C7+C14+C32+C48+C72+C86+C96+C106+C117+C128+C142+C153+C172+C189+C201</f>
        <v>500</v>
      </c>
      <c r="D6" s="13">
        <f t="shared" si="0"/>
        <v>0</v>
      </c>
      <c r="E6" s="13">
        <f t="shared" si="0"/>
        <v>500</v>
      </c>
      <c r="F6" s="13">
        <f t="shared" si="0"/>
        <v>1727</v>
      </c>
      <c r="G6" s="13">
        <f t="shared" si="0"/>
        <v>247</v>
      </c>
      <c r="H6" s="13">
        <f t="shared" si="0"/>
        <v>147</v>
      </c>
      <c r="I6" s="13">
        <f t="shared" si="0"/>
        <v>100</v>
      </c>
      <c r="J6" s="13">
        <v>3027</v>
      </c>
      <c r="K6" s="13">
        <f t="shared" si="0"/>
        <v>6827</v>
      </c>
    </row>
    <row r="7" spans="1:11" s="2" customFormat="1" ht="15.75" customHeight="1">
      <c r="A7" s="12" t="s">
        <v>178</v>
      </c>
      <c r="B7" s="13"/>
      <c r="C7" s="13">
        <v>500</v>
      </c>
      <c r="D7" s="13"/>
      <c r="E7" s="13">
        <v>500</v>
      </c>
      <c r="F7" s="13">
        <v>2</v>
      </c>
      <c r="G7" s="13"/>
      <c r="H7" s="13"/>
      <c r="I7" s="13"/>
      <c r="J7" s="13"/>
      <c r="K7" s="13">
        <v>502</v>
      </c>
    </row>
    <row r="8" spans="1:11" s="2" customFormat="1" ht="15.75" customHeight="1">
      <c r="A8" s="12" t="s">
        <v>5</v>
      </c>
      <c r="B8" s="13">
        <f>B15+B33+B49+B73+B87+B97+B107+B118+B129+B143+B154+B173+B190+B202</f>
        <v>0</v>
      </c>
      <c r="C8" s="14">
        <f aca="true" t="shared" si="1" ref="C8:C13">SUM(D8:E8)</f>
        <v>0</v>
      </c>
      <c r="D8" s="14">
        <f aca="true" t="shared" si="2" ref="D8:E10">D15+D33+D49+D73+D87+D97+D107+D118+D129+D143+D154+D173+D190+D202</f>
        <v>0</v>
      </c>
      <c r="E8" s="14">
        <f t="shared" si="2"/>
        <v>0</v>
      </c>
      <c r="F8" s="15">
        <f>F15+F33+F49+F73+F87+F97+F107+F118+F129+F143+F154+F173+F190+F202</f>
        <v>397</v>
      </c>
      <c r="G8" s="14">
        <f aca="true" t="shared" si="3" ref="G8:G13">H8+I8</f>
        <v>100</v>
      </c>
      <c r="H8" s="13">
        <f aca="true" t="shared" si="4" ref="H8:I10">H15+H33+H49+H73+H87+H97+H107+H118+H129+H143+H154+H173+H190+H202</f>
        <v>0</v>
      </c>
      <c r="I8" s="14">
        <f t="shared" si="4"/>
        <v>100</v>
      </c>
      <c r="J8" s="14">
        <v>3027</v>
      </c>
      <c r="K8" s="16">
        <f>B8+C8+F8+G8+J8</f>
        <v>3524</v>
      </c>
    </row>
    <row r="9" spans="1:11" s="2" customFormat="1" ht="15.75" customHeight="1">
      <c r="A9" s="12" t="s">
        <v>6</v>
      </c>
      <c r="B9" s="14">
        <f>B16+B34+B50+B74+B88+B98+B108+B119+B130+B144+B155+B174+B191+B203</f>
        <v>0</v>
      </c>
      <c r="C9" s="14">
        <f t="shared" si="1"/>
        <v>0</v>
      </c>
      <c r="D9" s="14">
        <f t="shared" si="2"/>
        <v>0</v>
      </c>
      <c r="E9" s="14">
        <f t="shared" si="2"/>
        <v>0</v>
      </c>
      <c r="F9" s="15">
        <f>F16+F34+F50+F74+F88+F98+F108+F119+F130+F144+F155+F174+F191+F203</f>
        <v>27</v>
      </c>
      <c r="G9" s="14">
        <f t="shared" si="3"/>
        <v>100</v>
      </c>
      <c r="H9" s="14">
        <f t="shared" si="4"/>
        <v>0</v>
      </c>
      <c r="I9" s="14">
        <f t="shared" si="4"/>
        <v>100</v>
      </c>
      <c r="J9" s="14">
        <v>3027</v>
      </c>
      <c r="K9" s="16">
        <f>B9+C9+F9+G9+J9</f>
        <v>3154</v>
      </c>
    </row>
    <row r="10" spans="1:11" s="2" customFormat="1" ht="15.75" customHeight="1">
      <c r="A10" s="12" t="s">
        <v>7</v>
      </c>
      <c r="B10" s="15">
        <f>B17+B35+B51+B75+B89+B99+B109+B120+B131+B145+B156+B175+B192+B204</f>
        <v>0</v>
      </c>
      <c r="C10" s="14">
        <f t="shared" si="1"/>
        <v>0</v>
      </c>
      <c r="D10" s="14">
        <f t="shared" si="2"/>
        <v>0</v>
      </c>
      <c r="E10" s="14">
        <f t="shared" si="2"/>
        <v>0</v>
      </c>
      <c r="F10" s="15">
        <f>F17+F35+F51+F75+F89+F99+F109+F120+F131+F145+F156+F175+F192+F204</f>
        <v>370</v>
      </c>
      <c r="G10" s="14">
        <f t="shared" si="3"/>
        <v>0</v>
      </c>
      <c r="H10" s="14">
        <f t="shared" si="4"/>
        <v>0</v>
      </c>
      <c r="I10" s="14">
        <f t="shared" si="4"/>
        <v>0</v>
      </c>
      <c r="J10" s="14"/>
      <c r="K10" s="16">
        <v>370</v>
      </c>
    </row>
    <row r="11" spans="1:11" s="2" customFormat="1" ht="15.75" customHeight="1">
      <c r="A11" s="12" t="s">
        <v>8</v>
      </c>
      <c r="B11" s="15">
        <f>B25+B41+B58+B79+B93+B113+B102+B124+B134+B148+B158+B178+B194+B206</f>
        <v>1326</v>
      </c>
      <c r="C11" s="14">
        <f t="shared" si="1"/>
        <v>0</v>
      </c>
      <c r="D11" s="14">
        <f aca="true" t="shared" si="5" ref="D11:I11">D25+D41+D58+D79+D93+D113+D102+D124+D134+D148+D158+D178+D194+D206</f>
        <v>0</v>
      </c>
      <c r="E11" s="14">
        <f t="shared" si="5"/>
        <v>0</v>
      </c>
      <c r="F11" s="15">
        <f t="shared" si="5"/>
        <v>1328</v>
      </c>
      <c r="G11" s="14">
        <f t="shared" si="3"/>
        <v>147</v>
      </c>
      <c r="H11" s="14">
        <f t="shared" si="5"/>
        <v>147</v>
      </c>
      <c r="I11" s="14">
        <f t="shared" si="5"/>
        <v>0</v>
      </c>
      <c r="J11" s="14"/>
      <c r="K11" s="16">
        <v>2801</v>
      </c>
    </row>
    <row r="12" spans="1:11" s="2" customFormat="1" ht="15.75" customHeight="1">
      <c r="A12" s="12" t="s">
        <v>9</v>
      </c>
      <c r="B12" s="14">
        <f>B26+B42+B59+B80+B94+B103+B114+B135+B159</f>
        <v>550</v>
      </c>
      <c r="C12" s="14">
        <f t="shared" si="1"/>
        <v>0</v>
      </c>
      <c r="D12" s="14">
        <f>D26+D42+D59+D80+D94+D103+D114+D135+D159</f>
        <v>0</v>
      </c>
      <c r="E12" s="14">
        <f>E26+E42+E59+E80+E94+E103+E114+E135+E159</f>
        <v>0</v>
      </c>
      <c r="F12" s="15">
        <f>F26+F42+F59+F80+F94+F103+F114+F135+F159</f>
        <v>411</v>
      </c>
      <c r="G12" s="14">
        <f t="shared" si="3"/>
        <v>0</v>
      </c>
      <c r="H12" s="14">
        <f>H26+H42+H59+H80+H94+H103+H114+H135+H159</f>
        <v>0</v>
      </c>
      <c r="I12" s="14">
        <f>I26+I42+I59+I80+I94+I103+I114+I135+I159</f>
        <v>0</v>
      </c>
      <c r="J12" s="14"/>
      <c r="K12" s="16">
        <v>1491</v>
      </c>
    </row>
    <row r="13" spans="1:11" s="2" customFormat="1" ht="15.75" customHeight="1">
      <c r="A13" s="12" t="s">
        <v>10</v>
      </c>
      <c r="B13" s="14">
        <f aca="true" t="shared" si="6" ref="B13:I13">B63+B82+B125+B137+B149+B163+B179+B195+B207</f>
        <v>776</v>
      </c>
      <c r="C13" s="14">
        <f t="shared" si="1"/>
        <v>0</v>
      </c>
      <c r="D13" s="14">
        <f t="shared" si="6"/>
        <v>0</v>
      </c>
      <c r="E13" s="14">
        <f t="shared" si="6"/>
        <v>0</v>
      </c>
      <c r="F13" s="15">
        <f t="shared" si="6"/>
        <v>917</v>
      </c>
      <c r="G13" s="14">
        <f t="shared" si="3"/>
        <v>147</v>
      </c>
      <c r="H13" s="14">
        <f t="shared" si="6"/>
        <v>147</v>
      </c>
      <c r="I13" s="14">
        <f t="shared" si="6"/>
        <v>0</v>
      </c>
      <c r="J13" s="14"/>
      <c r="K13" s="16">
        <v>1310</v>
      </c>
    </row>
    <row r="14" spans="1:11" s="2" customFormat="1" ht="15.75" customHeight="1">
      <c r="A14" s="12" t="s">
        <v>11</v>
      </c>
      <c r="B14" s="17">
        <f>B15+B25</f>
        <v>30</v>
      </c>
      <c r="C14" s="17">
        <f aca="true" t="shared" si="7" ref="C14:I14">C15+C25</f>
        <v>0</v>
      </c>
      <c r="D14" s="17">
        <f t="shared" si="7"/>
        <v>0</v>
      </c>
      <c r="E14" s="17">
        <f t="shared" si="7"/>
        <v>0</v>
      </c>
      <c r="F14" s="11">
        <f t="shared" si="7"/>
        <v>249</v>
      </c>
      <c r="G14" s="18">
        <f t="shared" si="7"/>
        <v>0</v>
      </c>
      <c r="H14" s="17">
        <f t="shared" si="7"/>
        <v>0</v>
      </c>
      <c r="I14" s="17">
        <f t="shared" si="7"/>
        <v>0</v>
      </c>
      <c r="J14" s="17"/>
      <c r="K14" s="17">
        <f>B14+C14+F14+G14</f>
        <v>279</v>
      </c>
    </row>
    <row r="15" spans="1:11" s="2" customFormat="1" ht="15.75" customHeight="1">
      <c r="A15" s="12" t="s">
        <v>12</v>
      </c>
      <c r="B15" s="17">
        <f aca="true" t="shared" si="8" ref="B15:I15">B16+B17</f>
        <v>0</v>
      </c>
      <c r="C15" s="17">
        <f t="shared" si="8"/>
        <v>0</v>
      </c>
      <c r="D15" s="17">
        <f t="shared" si="8"/>
        <v>0</v>
      </c>
      <c r="E15" s="17">
        <f t="shared" si="8"/>
        <v>0</v>
      </c>
      <c r="F15" s="11">
        <f t="shared" si="8"/>
        <v>103</v>
      </c>
      <c r="G15" s="18">
        <f t="shared" si="8"/>
        <v>0</v>
      </c>
      <c r="H15" s="17">
        <f t="shared" si="8"/>
        <v>0</v>
      </c>
      <c r="I15" s="17">
        <f t="shared" si="8"/>
        <v>0</v>
      </c>
      <c r="J15" s="17"/>
      <c r="K15" s="17">
        <f>B15+C15+F15+G15</f>
        <v>103</v>
      </c>
    </row>
    <row r="16" spans="1:11" s="2" customFormat="1" ht="15.75" customHeight="1">
      <c r="A16" s="12" t="s">
        <v>13</v>
      </c>
      <c r="B16" s="19"/>
      <c r="C16" s="16"/>
      <c r="D16" s="19"/>
      <c r="E16" s="19"/>
      <c r="F16" s="11">
        <v>14</v>
      </c>
      <c r="G16" s="14"/>
      <c r="H16" s="19"/>
      <c r="I16" s="19"/>
      <c r="J16" s="19"/>
      <c r="K16" s="17">
        <f aca="true" t="shared" si="9" ref="K16:K79">B16+C16+F16+G16</f>
        <v>14</v>
      </c>
    </row>
    <row r="17" spans="1:11" s="2" customFormat="1" ht="15.75" customHeight="1">
      <c r="A17" s="12" t="s">
        <v>14</v>
      </c>
      <c r="B17" s="19">
        <f aca="true" t="shared" si="10" ref="B17:I17">SUM(B18:B24)</f>
        <v>0</v>
      </c>
      <c r="C17" s="19">
        <f t="shared" si="10"/>
        <v>0</v>
      </c>
      <c r="D17" s="19">
        <f t="shared" si="10"/>
        <v>0</v>
      </c>
      <c r="E17" s="19">
        <f t="shared" si="10"/>
        <v>0</v>
      </c>
      <c r="F17" s="11">
        <f t="shared" si="10"/>
        <v>89</v>
      </c>
      <c r="G17" s="20">
        <f t="shared" si="10"/>
        <v>0</v>
      </c>
      <c r="H17" s="19">
        <f t="shared" si="10"/>
        <v>0</v>
      </c>
      <c r="I17" s="19">
        <f t="shared" si="10"/>
        <v>0</v>
      </c>
      <c r="J17" s="19"/>
      <c r="K17" s="17">
        <f t="shared" si="9"/>
        <v>89</v>
      </c>
    </row>
    <row r="18" spans="1:11" s="2" customFormat="1" ht="15.75" customHeight="1">
      <c r="A18" s="12" t="s">
        <v>15</v>
      </c>
      <c r="B18" s="21"/>
      <c r="C18" s="21"/>
      <c r="D18" s="21"/>
      <c r="E18" s="21"/>
      <c r="F18" s="11">
        <v>16</v>
      </c>
      <c r="G18" s="22">
        <f>SUM(H18:I18)</f>
        <v>0</v>
      </c>
      <c r="H18" s="21"/>
      <c r="I18" s="21"/>
      <c r="J18" s="21"/>
      <c r="K18" s="17">
        <f t="shared" si="9"/>
        <v>16</v>
      </c>
    </row>
    <row r="19" spans="1:11" s="2" customFormat="1" ht="15.75" customHeight="1">
      <c r="A19" s="12" t="s">
        <v>16</v>
      </c>
      <c r="B19" s="21"/>
      <c r="C19" s="21"/>
      <c r="D19" s="21"/>
      <c r="E19" s="21"/>
      <c r="F19" s="11">
        <v>10</v>
      </c>
      <c r="G19" s="22">
        <f aca="true" t="shared" si="11" ref="G19:G24">SUM(H19:I19)</f>
        <v>0</v>
      </c>
      <c r="H19" s="21"/>
      <c r="I19" s="21"/>
      <c r="J19" s="21"/>
      <c r="K19" s="17">
        <f t="shared" si="9"/>
        <v>10</v>
      </c>
    </row>
    <row r="20" spans="1:11" s="2" customFormat="1" ht="15.75" customHeight="1">
      <c r="A20" s="12" t="s">
        <v>17</v>
      </c>
      <c r="B20" s="21"/>
      <c r="C20" s="21"/>
      <c r="D20" s="21"/>
      <c r="E20" s="21"/>
      <c r="F20" s="11">
        <v>9</v>
      </c>
      <c r="G20" s="22">
        <f t="shared" si="11"/>
        <v>0</v>
      </c>
      <c r="H20" s="21"/>
      <c r="I20" s="21"/>
      <c r="J20" s="21"/>
      <c r="K20" s="17">
        <f t="shared" si="9"/>
        <v>9</v>
      </c>
    </row>
    <row r="21" spans="1:11" s="2" customFormat="1" ht="15.75" customHeight="1">
      <c r="A21" s="12" t="s">
        <v>18</v>
      </c>
      <c r="B21" s="21"/>
      <c r="C21" s="21"/>
      <c r="D21" s="21"/>
      <c r="E21" s="21"/>
      <c r="F21" s="11">
        <v>11</v>
      </c>
      <c r="G21" s="22">
        <f t="shared" si="11"/>
        <v>0</v>
      </c>
      <c r="H21" s="21"/>
      <c r="I21" s="21"/>
      <c r="J21" s="21"/>
      <c r="K21" s="17">
        <f t="shared" si="9"/>
        <v>11</v>
      </c>
    </row>
    <row r="22" spans="1:11" s="2" customFormat="1" ht="15.75" customHeight="1">
      <c r="A22" s="12" t="s">
        <v>19</v>
      </c>
      <c r="B22" s="21"/>
      <c r="C22" s="21"/>
      <c r="D22" s="21"/>
      <c r="E22" s="21"/>
      <c r="F22" s="11">
        <v>16</v>
      </c>
      <c r="G22" s="22">
        <f t="shared" si="11"/>
        <v>0</v>
      </c>
      <c r="H22" s="21"/>
      <c r="I22" s="21"/>
      <c r="J22" s="21"/>
      <c r="K22" s="17">
        <f t="shared" si="9"/>
        <v>16</v>
      </c>
    </row>
    <row r="23" spans="1:11" s="2" customFormat="1" ht="15.75" customHeight="1">
      <c r="A23" s="12" t="s">
        <v>20</v>
      </c>
      <c r="B23" s="21"/>
      <c r="C23" s="21"/>
      <c r="D23" s="21"/>
      <c r="E23" s="21"/>
      <c r="F23" s="11">
        <v>10</v>
      </c>
      <c r="G23" s="22">
        <f t="shared" si="11"/>
        <v>0</v>
      </c>
      <c r="H23" s="21"/>
      <c r="I23" s="21"/>
      <c r="J23" s="21"/>
      <c r="K23" s="17">
        <f t="shared" si="9"/>
        <v>10</v>
      </c>
    </row>
    <row r="24" spans="1:11" s="2" customFormat="1" ht="15.75" customHeight="1">
      <c r="A24" s="12" t="s">
        <v>21</v>
      </c>
      <c r="B24" s="21"/>
      <c r="C24" s="21"/>
      <c r="D24" s="21"/>
      <c r="E24" s="21"/>
      <c r="F24" s="11">
        <v>17</v>
      </c>
      <c r="G24" s="22">
        <f t="shared" si="11"/>
        <v>0</v>
      </c>
      <c r="H24" s="21"/>
      <c r="I24" s="21"/>
      <c r="J24" s="21"/>
      <c r="K24" s="17">
        <f t="shared" si="9"/>
        <v>17</v>
      </c>
    </row>
    <row r="25" spans="1:11" s="2" customFormat="1" ht="15.75" customHeight="1">
      <c r="A25" s="12" t="s">
        <v>22</v>
      </c>
      <c r="B25" s="19">
        <f aca="true" t="shared" si="12" ref="B25:I25">B26</f>
        <v>30</v>
      </c>
      <c r="C25" s="19">
        <f t="shared" si="12"/>
        <v>0</v>
      </c>
      <c r="D25" s="19">
        <f t="shared" si="12"/>
        <v>0</v>
      </c>
      <c r="E25" s="19">
        <f t="shared" si="12"/>
        <v>0</v>
      </c>
      <c r="F25" s="11">
        <f t="shared" si="12"/>
        <v>146</v>
      </c>
      <c r="G25" s="20">
        <f t="shared" si="12"/>
        <v>0</v>
      </c>
      <c r="H25" s="19">
        <f t="shared" si="12"/>
        <v>0</v>
      </c>
      <c r="I25" s="19">
        <f t="shared" si="12"/>
        <v>0</v>
      </c>
      <c r="J25" s="19"/>
      <c r="K25" s="17">
        <f t="shared" si="9"/>
        <v>176</v>
      </c>
    </row>
    <row r="26" spans="1:11" s="2" customFormat="1" ht="15.75" customHeight="1">
      <c r="A26" s="12" t="s">
        <v>23</v>
      </c>
      <c r="B26" s="19">
        <f aca="true" t="shared" si="13" ref="B26:I26">SUM(B27:B31)</f>
        <v>30</v>
      </c>
      <c r="C26" s="19">
        <f t="shared" si="13"/>
        <v>0</v>
      </c>
      <c r="D26" s="19">
        <f t="shared" si="13"/>
        <v>0</v>
      </c>
      <c r="E26" s="19">
        <f t="shared" si="13"/>
        <v>0</v>
      </c>
      <c r="F26" s="11">
        <f t="shared" si="13"/>
        <v>146</v>
      </c>
      <c r="G26" s="20">
        <f t="shared" si="13"/>
        <v>0</v>
      </c>
      <c r="H26" s="19">
        <f t="shared" si="13"/>
        <v>0</v>
      </c>
      <c r="I26" s="19">
        <f t="shared" si="13"/>
        <v>0</v>
      </c>
      <c r="J26" s="19"/>
      <c r="K26" s="17">
        <f t="shared" si="9"/>
        <v>176</v>
      </c>
    </row>
    <row r="27" spans="1:11" s="2" customFormat="1" ht="15.75" customHeight="1">
      <c r="A27" s="12" t="s">
        <v>24</v>
      </c>
      <c r="B27" s="21"/>
      <c r="C27" s="21"/>
      <c r="D27" s="21"/>
      <c r="E27" s="21"/>
      <c r="F27" s="11">
        <v>37</v>
      </c>
      <c r="G27" s="22"/>
      <c r="H27" s="21"/>
      <c r="I27" s="21"/>
      <c r="J27" s="21"/>
      <c r="K27" s="17">
        <f t="shared" si="9"/>
        <v>37</v>
      </c>
    </row>
    <row r="28" spans="1:11" s="2" customFormat="1" ht="15.75" customHeight="1">
      <c r="A28" s="12" t="s">
        <v>25</v>
      </c>
      <c r="B28" s="21"/>
      <c r="C28" s="21"/>
      <c r="D28" s="21"/>
      <c r="E28" s="21"/>
      <c r="F28" s="11">
        <v>47</v>
      </c>
      <c r="G28" s="22"/>
      <c r="H28" s="21"/>
      <c r="I28" s="21"/>
      <c r="J28" s="21"/>
      <c r="K28" s="17">
        <f t="shared" si="9"/>
        <v>47</v>
      </c>
    </row>
    <row r="29" spans="1:11" s="2" customFormat="1" ht="15.75" customHeight="1">
      <c r="A29" s="12" t="s">
        <v>26</v>
      </c>
      <c r="B29" s="21"/>
      <c r="C29" s="21"/>
      <c r="D29" s="21"/>
      <c r="E29" s="21"/>
      <c r="F29" s="11">
        <v>25</v>
      </c>
      <c r="G29" s="22"/>
      <c r="H29" s="21"/>
      <c r="I29" s="21"/>
      <c r="J29" s="21"/>
      <c r="K29" s="17">
        <f t="shared" si="9"/>
        <v>25</v>
      </c>
    </row>
    <row r="30" spans="1:11" s="2" customFormat="1" ht="15.75" customHeight="1">
      <c r="A30" s="12" t="s">
        <v>27</v>
      </c>
      <c r="B30" s="21">
        <v>30</v>
      </c>
      <c r="C30" s="21"/>
      <c r="D30" s="21"/>
      <c r="E30" s="21"/>
      <c r="F30" s="11">
        <v>26</v>
      </c>
      <c r="G30" s="22"/>
      <c r="H30" s="21"/>
      <c r="I30" s="21"/>
      <c r="J30" s="21"/>
      <c r="K30" s="17">
        <f t="shared" si="9"/>
        <v>56</v>
      </c>
    </row>
    <row r="31" spans="1:11" s="2" customFormat="1" ht="15.75" customHeight="1">
      <c r="A31" s="12" t="s">
        <v>28</v>
      </c>
      <c r="B31" s="21"/>
      <c r="C31" s="21"/>
      <c r="D31" s="21"/>
      <c r="E31" s="21"/>
      <c r="F31" s="11">
        <v>11</v>
      </c>
      <c r="G31" s="22"/>
      <c r="H31" s="21"/>
      <c r="I31" s="21"/>
      <c r="J31" s="21"/>
      <c r="K31" s="17">
        <f t="shared" si="9"/>
        <v>11</v>
      </c>
    </row>
    <row r="32" spans="1:11" s="2" customFormat="1" ht="15.75" customHeight="1">
      <c r="A32" s="12" t="s">
        <v>29</v>
      </c>
      <c r="B32" s="19">
        <f aca="true" t="shared" si="14" ref="B32:I32">B33+B41</f>
        <v>300</v>
      </c>
      <c r="C32" s="19">
        <f t="shared" si="14"/>
        <v>0</v>
      </c>
      <c r="D32" s="19">
        <f t="shared" si="14"/>
        <v>0</v>
      </c>
      <c r="E32" s="19">
        <f t="shared" si="14"/>
        <v>0</v>
      </c>
      <c r="F32" s="11">
        <f t="shared" si="14"/>
        <v>108</v>
      </c>
      <c r="G32" s="22">
        <f>SUM(H32:I32)</f>
        <v>30</v>
      </c>
      <c r="H32" s="19">
        <f t="shared" si="14"/>
        <v>0</v>
      </c>
      <c r="I32" s="19">
        <f t="shared" si="14"/>
        <v>30</v>
      </c>
      <c r="J32" s="19"/>
      <c r="K32" s="17">
        <f t="shared" si="9"/>
        <v>438</v>
      </c>
    </row>
    <row r="33" spans="1:11" s="2" customFormat="1" ht="15.75" customHeight="1">
      <c r="A33" s="12" t="s">
        <v>30</v>
      </c>
      <c r="B33" s="19">
        <f aca="true" t="shared" si="15" ref="B33:I33">B34+B35</f>
        <v>0</v>
      </c>
      <c r="C33" s="19">
        <f t="shared" si="15"/>
        <v>0</v>
      </c>
      <c r="D33" s="19">
        <f t="shared" si="15"/>
        <v>0</v>
      </c>
      <c r="E33" s="19">
        <f t="shared" si="15"/>
        <v>0</v>
      </c>
      <c r="F33" s="11">
        <f>SUM(F34:F35)</f>
        <v>48</v>
      </c>
      <c r="G33" s="22">
        <f>SUM(H33:I33)</f>
        <v>30</v>
      </c>
      <c r="H33" s="19">
        <f t="shared" si="15"/>
        <v>0</v>
      </c>
      <c r="I33" s="19">
        <f t="shared" si="15"/>
        <v>30</v>
      </c>
      <c r="J33" s="19"/>
      <c r="K33" s="17">
        <f t="shared" si="9"/>
        <v>78</v>
      </c>
    </row>
    <row r="34" spans="1:11" s="2" customFormat="1" ht="15.75" customHeight="1">
      <c r="A34" s="12" t="s">
        <v>31</v>
      </c>
      <c r="B34" s="16"/>
      <c r="C34" s="16"/>
      <c r="D34" s="16"/>
      <c r="E34" s="16"/>
      <c r="F34" s="11">
        <v>8</v>
      </c>
      <c r="G34" s="22">
        <f>SUM(H34:I34)</f>
        <v>30</v>
      </c>
      <c r="H34" s="16"/>
      <c r="I34" s="16">
        <v>30</v>
      </c>
      <c r="J34" s="16"/>
      <c r="K34" s="17">
        <f t="shared" si="9"/>
        <v>38</v>
      </c>
    </row>
    <row r="35" spans="1:11" s="2" customFormat="1" ht="15.75" customHeight="1">
      <c r="A35" s="12" t="s">
        <v>14</v>
      </c>
      <c r="B35" s="19">
        <f aca="true" t="shared" si="16" ref="B35:I35">SUM(B36:B40)</f>
        <v>0</v>
      </c>
      <c r="C35" s="19">
        <f t="shared" si="16"/>
        <v>0</v>
      </c>
      <c r="D35" s="19">
        <f t="shared" si="16"/>
        <v>0</v>
      </c>
      <c r="E35" s="19">
        <f t="shared" si="16"/>
        <v>0</v>
      </c>
      <c r="F35" s="11">
        <f t="shared" si="16"/>
        <v>40</v>
      </c>
      <c r="G35" s="20">
        <f t="shared" si="16"/>
        <v>0</v>
      </c>
      <c r="H35" s="19">
        <f t="shared" si="16"/>
        <v>0</v>
      </c>
      <c r="I35" s="19">
        <f t="shared" si="16"/>
        <v>0</v>
      </c>
      <c r="J35" s="19"/>
      <c r="K35" s="17">
        <f t="shared" si="9"/>
        <v>40</v>
      </c>
    </row>
    <row r="36" spans="1:11" s="2" customFormat="1" ht="15.75" customHeight="1">
      <c r="A36" s="12" t="s">
        <v>32</v>
      </c>
      <c r="B36" s="21"/>
      <c r="C36" s="21"/>
      <c r="D36" s="21"/>
      <c r="E36" s="21"/>
      <c r="F36" s="11">
        <v>1</v>
      </c>
      <c r="G36" s="22"/>
      <c r="H36" s="21"/>
      <c r="I36" s="21"/>
      <c r="J36" s="21"/>
      <c r="K36" s="17">
        <f t="shared" si="9"/>
        <v>1</v>
      </c>
    </row>
    <row r="37" spans="1:11" s="2" customFormat="1" ht="15.75" customHeight="1">
      <c r="A37" s="12" t="s">
        <v>33</v>
      </c>
      <c r="B37" s="21"/>
      <c r="C37" s="21"/>
      <c r="D37" s="21"/>
      <c r="E37" s="21"/>
      <c r="F37" s="11">
        <v>9</v>
      </c>
      <c r="G37" s="22"/>
      <c r="H37" s="21"/>
      <c r="I37" s="21"/>
      <c r="J37" s="21"/>
      <c r="K37" s="17">
        <f t="shared" si="9"/>
        <v>9</v>
      </c>
    </row>
    <row r="38" spans="1:11" s="2" customFormat="1" ht="15.75" customHeight="1">
      <c r="A38" s="12" t="s">
        <v>34</v>
      </c>
      <c r="B38" s="21"/>
      <c r="C38" s="21"/>
      <c r="D38" s="21"/>
      <c r="E38" s="21"/>
      <c r="F38" s="11">
        <v>4</v>
      </c>
      <c r="G38" s="22"/>
      <c r="H38" s="21"/>
      <c r="I38" s="21"/>
      <c r="J38" s="21"/>
      <c r="K38" s="17">
        <f t="shared" si="9"/>
        <v>4</v>
      </c>
    </row>
    <row r="39" spans="1:11" s="2" customFormat="1" ht="15.75" customHeight="1">
      <c r="A39" s="12" t="s">
        <v>35</v>
      </c>
      <c r="B39" s="21"/>
      <c r="C39" s="21"/>
      <c r="D39" s="21"/>
      <c r="E39" s="21"/>
      <c r="F39" s="11">
        <v>2</v>
      </c>
      <c r="G39" s="22"/>
      <c r="H39" s="21"/>
      <c r="I39" s="21"/>
      <c r="J39" s="21"/>
      <c r="K39" s="17">
        <f t="shared" si="9"/>
        <v>2</v>
      </c>
    </row>
    <row r="40" spans="1:11" s="2" customFormat="1" ht="15.75" customHeight="1">
      <c r="A40" s="12" t="s">
        <v>36</v>
      </c>
      <c r="B40" s="21"/>
      <c r="C40" s="21"/>
      <c r="D40" s="21"/>
      <c r="E40" s="21"/>
      <c r="F40" s="11">
        <v>24</v>
      </c>
      <c r="G40" s="22"/>
      <c r="H40" s="21"/>
      <c r="I40" s="21"/>
      <c r="J40" s="21"/>
      <c r="K40" s="17">
        <f t="shared" si="9"/>
        <v>24</v>
      </c>
    </row>
    <row r="41" spans="1:11" s="2" customFormat="1" ht="15.75" customHeight="1">
      <c r="A41" s="12" t="s">
        <v>22</v>
      </c>
      <c r="B41" s="19">
        <f aca="true" t="shared" si="17" ref="B41:I41">B42</f>
        <v>300</v>
      </c>
      <c r="C41" s="19">
        <f t="shared" si="17"/>
        <v>0</v>
      </c>
      <c r="D41" s="19">
        <f t="shared" si="17"/>
        <v>0</v>
      </c>
      <c r="E41" s="19">
        <f t="shared" si="17"/>
        <v>0</v>
      </c>
      <c r="F41" s="11">
        <f t="shared" si="17"/>
        <v>60</v>
      </c>
      <c r="G41" s="20">
        <f t="shared" si="17"/>
        <v>0</v>
      </c>
      <c r="H41" s="19">
        <f t="shared" si="17"/>
        <v>0</v>
      </c>
      <c r="I41" s="19">
        <f t="shared" si="17"/>
        <v>0</v>
      </c>
      <c r="J41" s="19"/>
      <c r="K41" s="17">
        <f t="shared" si="9"/>
        <v>360</v>
      </c>
    </row>
    <row r="42" spans="1:11" s="2" customFormat="1" ht="15.75" customHeight="1">
      <c r="A42" s="12" t="s">
        <v>23</v>
      </c>
      <c r="B42" s="19">
        <f aca="true" t="shared" si="18" ref="B42:I42">SUM(B43:B47)</f>
        <v>300</v>
      </c>
      <c r="C42" s="19">
        <f t="shared" si="18"/>
        <v>0</v>
      </c>
      <c r="D42" s="19">
        <f t="shared" si="18"/>
        <v>0</v>
      </c>
      <c r="E42" s="19">
        <f t="shared" si="18"/>
        <v>0</v>
      </c>
      <c r="F42" s="11">
        <f t="shared" si="18"/>
        <v>60</v>
      </c>
      <c r="G42" s="20">
        <f t="shared" si="18"/>
        <v>0</v>
      </c>
      <c r="H42" s="19">
        <f t="shared" si="18"/>
        <v>0</v>
      </c>
      <c r="I42" s="19">
        <f t="shared" si="18"/>
        <v>0</v>
      </c>
      <c r="J42" s="19"/>
      <c r="K42" s="17">
        <f t="shared" si="9"/>
        <v>360</v>
      </c>
    </row>
    <row r="43" spans="1:11" s="2" customFormat="1" ht="15.75" customHeight="1">
      <c r="A43" s="12" t="s">
        <v>37</v>
      </c>
      <c r="B43" s="19">
        <v>30</v>
      </c>
      <c r="C43" s="21"/>
      <c r="D43" s="21"/>
      <c r="E43" s="21"/>
      <c r="F43" s="11">
        <v>25</v>
      </c>
      <c r="G43" s="22"/>
      <c r="H43" s="21"/>
      <c r="I43" s="21"/>
      <c r="J43" s="21"/>
      <c r="K43" s="17">
        <f t="shared" si="9"/>
        <v>55</v>
      </c>
    </row>
    <row r="44" spans="1:11" s="2" customFormat="1" ht="15.75" customHeight="1">
      <c r="A44" s="12" t="s">
        <v>38</v>
      </c>
      <c r="B44" s="21"/>
      <c r="C44" s="21"/>
      <c r="D44" s="21"/>
      <c r="E44" s="21"/>
      <c r="F44" s="11">
        <v>15</v>
      </c>
      <c r="G44" s="22"/>
      <c r="H44" s="21"/>
      <c r="I44" s="21"/>
      <c r="J44" s="21"/>
      <c r="K44" s="17">
        <f t="shared" si="9"/>
        <v>15</v>
      </c>
    </row>
    <row r="45" spans="1:11" s="2" customFormat="1" ht="15.75" customHeight="1">
      <c r="A45" s="12" t="s">
        <v>39</v>
      </c>
      <c r="B45" s="21"/>
      <c r="C45" s="21"/>
      <c r="D45" s="21"/>
      <c r="E45" s="21"/>
      <c r="F45" s="11">
        <v>9</v>
      </c>
      <c r="G45" s="22"/>
      <c r="H45" s="21"/>
      <c r="I45" s="21"/>
      <c r="J45" s="21"/>
      <c r="K45" s="17">
        <f t="shared" si="9"/>
        <v>9</v>
      </c>
    </row>
    <row r="46" spans="1:11" s="2" customFormat="1" ht="15.75" customHeight="1">
      <c r="A46" s="12" t="s">
        <v>40</v>
      </c>
      <c r="B46" s="19">
        <v>180</v>
      </c>
      <c r="C46" s="21"/>
      <c r="D46" s="21"/>
      <c r="E46" s="21"/>
      <c r="F46" s="11">
        <v>8</v>
      </c>
      <c r="G46" s="22"/>
      <c r="H46" s="21"/>
      <c r="I46" s="21"/>
      <c r="J46" s="21"/>
      <c r="K46" s="17">
        <f t="shared" si="9"/>
        <v>188</v>
      </c>
    </row>
    <row r="47" spans="1:11" s="2" customFormat="1" ht="15.75" customHeight="1">
      <c r="A47" s="12" t="s">
        <v>41</v>
      </c>
      <c r="B47" s="21">
        <v>90</v>
      </c>
      <c r="C47" s="21"/>
      <c r="D47" s="21"/>
      <c r="E47" s="21"/>
      <c r="F47" s="11">
        <v>3</v>
      </c>
      <c r="G47" s="22"/>
      <c r="H47" s="21"/>
      <c r="I47" s="21"/>
      <c r="J47" s="21"/>
      <c r="K47" s="17">
        <f t="shared" si="9"/>
        <v>93</v>
      </c>
    </row>
    <row r="48" spans="1:11" s="2" customFormat="1" ht="15.75" customHeight="1">
      <c r="A48" s="12" t="s">
        <v>42</v>
      </c>
      <c r="B48" s="19">
        <f>B49+B58</f>
        <v>246</v>
      </c>
      <c r="C48" s="19">
        <f>C49+C58</f>
        <v>0</v>
      </c>
      <c r="D48" s="19">
        <f>D49+D58</f>
        <v>0</v>
      </c>
      <c r="E48" s="19">
        <f>E49+E58</f>
        <v>0</v>
      </c>
      <c r="F48" s="11">
        <f>F49+F58</f>
        <v>121</v>
      </c>
      <c r="G48" s="22">
        <f>SUM(H48:I48)</f>
        <v>147</v>
      </c>
      <c r="H48" s="19">
        <f>H49+H58</f>
        <v>147</v>
      </c>
      <c r="I48" s="19">
        <f>I49+I58</f>
        <v>0</v>
      </c>
      <c r="J48" s="19">
        <v>1637</v>
      </c>
      <c r="K48" s="17">
        <f>B48+C48+F48+G48+J48</f>
        <v>2151</v>
      </c>
    </row>
    <row r="49" spans="1:11" s="2" customFormat="1" ht="15.75" customHeight="1">
      <c r="A49" s="12" t="s">
        <v>43</v>
      </c>
      <c r="B49" s="19">
        <f>B50+B51</f>
        <v>0</v>
      </c>
      <c r="C49" s="19">
        <f>C50+C51</f>
        <v>0</v>
      </c>
      <c r="D49" s="19">
        <f>D50+D51</f>
        <v>0</v>
      </c>
      <c r="E49" s="19">
        <f>E50+E51</f>
        <v>0</v>
      </c>
      <c r="F49" s="11">
        <f>SUM(F50:F51)</f>
        <v>17</v>
      </c>
      <c r="G49" s="20">
        <f>G50+G51</f>
        <v>0</v>
      </c>
      <c r="H49" s="19">
        <f>H50+H51</f>
        <v>0</v>
      </c>
      <c r="I49" s="19">
        <f>I50+I51</f>
        <v>0</v>
      </c>
      <c r="J49" s="19">
        <v>1637</v>
      </c>
      <c r="K49" s="17">
        <f>B49+C49+F49+G49+J49</f>
        <v>1654</v>
      </c>
    </row>
    <row r="50" spans="1:11" s="2" customFormat="1" ht="15.75" customHeight="1">
      <c r="A50" s="12" t="s">
        <v>44</v>
      </c>
      <c r="B50" s="19"/>
      <c r="C50" s="16"/>
      <c r="D50" s="19"/>
      <c r="E50" s="19"/>
      <c r="F50" s="11">
        <v>4</v>
      </c>
      <c r="G50" s="14"/>
      <c r="H50" s="19"/>
      <c r="I50" s="19"/>
      <c r="J50" s="19">
        <v>1637</v>
      </c>
      <c r="K50" s="17">
        <f>B50+C50+F50+G50+J50</f>
        <v>1641</v>
      </c>
    </row>
    <row r="51" spans="1:11" s="2" customFormat="1" ht="15.75" customHeight="1">
      <c r="A51" s="12" t="s">
        <v>14</v>
      </c>
      <c r="B51" s="21">
        <f>SUM(B52:B57)</f>
        <v>0</v>
      </c>
      <c r="C51" s="21">
        <f aca="true" t="shared" si="19" ref="C51:I51">SUM(C52:C57)</f>
        <v>0</v>
      </c>
      <c r="D51" s="21">
        <f t="shared" si="19"/>
        <v>0</v>
      </c>
      <c r="E51" s="21">
        <f t="shared" si="19"/>
        <v>0</v>
      </c>
      <c r="F51" s="11">
        <f t="shared" si="19"/>
        <v>13</v>
      </c>
      <c r="G51" s="22">
        <f t="shared" si="19"/>
        <v>0</v>
      </c>
      <c r="H51" s="21">
        <f t="shared" si="19"/>
        <v>0</v>
      </c>
      <c r="I51" s="21">
        <f t="shared" si="19"/>
        <v>0</v>
      </c>
      <c r="J51" s="21"/>
      <c r="K51" s="17">
        <f t="shared" si="9"/>
        <v>13</v>
      </c>
    </row>
    <row r="52" spans="1:11" s="2" customFormat="1" ht="15.75" customHeight="1">
      <c r="A52" s="12" t="s">
        <v>45</v>
      </c>
      <c r="B52" s="21"/>
      <c r="C52" s="21"/>
      <c r="D52" s="21"/>
      <c r="E52" s="21"/>
      <c r="F52" s="11">
        <v>2</v>
      </c>
      <c r="G52" s="22"/>
      <c r="H52" s="21"/>
      <c r="I52" s="21"/>
      <c r="J52" s="21"/>
      <c r="K52" s="17">
        <f t="shared" si="9"/>
        <v>2</v>
      </c>
    </row>
    <row r="53" spans="1:11" s="2" customFormat="1" ht="15.75" customHeight="1">
      <c r="A53" s="12" t="s">
        <v>46</v>
      </c>
      <c r="B53" s="21"/>
      <c r="C53" s="21"/>
      <c r="D53" s="21"/>
      <c r="E53" s="21"/>
      <c r="F53" s="11">
        <v>6</v>
      </c>
      <c r="G53" s="22"/>
      <c r="H53" s="21"/>
      <c r="I53" s="21"/>
      <c r="J53" s="21"/>
      <c r="K53" s="17">
        <f t="shared" si="9"/>
        <v>6</v>
      </c>
    </row>
    <row r="54" spans="1:11" s="2" customFormat="1" ht="15.75" customHeight="1">
      <c r="A54" s="12" t="s">
        <v>47</v>
      </c>
      <c r="B54" s="21"/>
      <c r="C54" s="21"/>
      <c r="D54" s="21"/>
      <c r="E54" s="21"/>
      <c r="F54" s="11">
        <v>0</v>
      </c>
      <c r="G54" s="22"/>
      <c r="H54" s="21"/>
      <c r="I54" s="21"/>
      <c r="J54" s="21"/>
      <c r="K54" s="17">
        <f t="shared" si="9"/>
        <v>0</v>
      </c>
    </row>
    <row r="55" spans="1:11" s="2" customFormat="1" ht="15.75" customHeight="1">
      <c r="A55" s="12" t="s">
        <v>48</v>
      </c>
      <c r="B55" s="21"/>
      <c r="C55" s="21"/>
      <c r="D55" s="21"/>
      <c r="E55" s="21"/>
      <c r="F55" s="11">
        <v>4</v>
      </c>
      <c r="G55" s="22"/>
      <c r="H55" s="21"/>
      <c r="I55" s="21"/>
      <c r="J55" s="21"/>
      <c r="K55" s="17">
        <f t="shared" si="9"/>
        <v>4</v>
      </c>
    </row>
    <row r="56" spans="1:11" s="2" customFormat="1" ht="15.75" customHeight="1">
      <c r="A56" s="12" t="s">
        <v>49</v>
      </c>
      <c r="B56" s="21"/>
      <c r="C56" s="21"/>
      <c r="D56" s="21"/>
      <c r="E56" s="21"/>
      <c r="F56" s="11">
        <v>0</v>
      </c>
      <c r="G56" s="22"/>
      <c r="H56" s="21"/>
      <c r="I56" s="21"/>
      <c r="J56" s="21"/>
      <c r="K56" s="17">
        <f t="shared" si="9"/>
        <v>0</v>
      </c>
    </row>
    <row r="57" spans="1:11" s="2" customFormat="1" ht="15.75" customHeight="1">
      <c r="A57" s="12" t="s">
        <v>50</v>
      </c>
      <c r="B57" s="21"/>
      <c r="C57" s="21"/>
      <c r="D57" s="21"/>
      <c r="E57" s="21"/>
      <c r="F57" s="11">
        <v>1</v>
      </c>
      <c r="G57" s="22"/>
      <c r="H57" s="21"/>
      <c r="I57" s="21"/>
      <c r="J57" s="21"/>
      <c r="K57" s="17">
        <f t="shared" si="9"/>
        <v>1</v>
      </c>
    </row>
    <row r="58" spans="1:11" s="2" customFormat="1" ht="15.75" customHeight="1">
      <c r="A58" s="12" t="s">
        <v>22</v>
      </c>
      <c r="B58" s="19">
        <f>B59+B63</f>
        <v>246</v>
      </c>
      <c r="C58" s="21">
        <f>C59+C63</f>
        <v>0</v>
      </c>
      <c r="D58" s="21">
        <f>D59+D63</f>
        <v>0</v>
      </c>
      <c r="E58" s="21">
        <f>E59+E63</f>
        <v>0</v>
      </c>
      <c r="F58" s="11">
        <f>F59+F63</f>
        <v>104</v>
      </c>
      <c r="G58" s="22">
        <f>SUM(H58:I58)</f>
        <v>147</v>
      </c>
      <c r="H58" s="21">
        <f>H59+H63</f>
        <v>147</v>
      </c>
      <c r="I58" s="21">
        <f>I59+I63</f>
        <v>0</v>
      </c>
      <c r="J58" s="21"/>
      <c r="K58" s="17">
        <f t="shared" si="9"/>
        <v>497</v>
      </c>
    </row>
    <row r="59" spans="1:11" s="2" customFormat="1" ht="15.75" customHeight="1">
      <c r="A59" s="12" t="s">
        <v>23</v>
      </c>
      <c r="B59" s="19">
        <f aca="true" t="shared" si="20" ref="B59:I59">SUM(B60:B62)</f>
        <v>200</v>
      </c>
      <c r="C59" s="19">
        <f t="shared" si="20"/>
        <v>0</v>
      </c>
      <c r="D59" s="19">
        <f t="shared" si="20"/>
        <v>0</v>
      </c>
      <c r="E59" s="19">
        <f t="shared" si="20"/>
        <v>0</v>
      </c>
      <c r="F59" s="11">
        <f t="shared" si="20"/>
        <v>12</v>
      </c>
      <c r="G59" s="20">
        <f t="shared" si="20"/>
        <v>0</v>
      </c>
      <c r="H59" s="19">
        <f t="shared" si="20"/>
        <v>0</v>
      </c>
      <c r="I59" s="19">
        <f t="shared" si="20"/>
        <v>0</v>
      </c>
      <c r="J59" s="19"/>
      <c r="K59" s="17">
        <f t="shared" si="9"/>
        <v>212</v>
      </c>
    </row>
    <row r="60" spans="1:11" s="2" customFormat="1" ht="15.75" customHeight="1">
      <c r="A60" s="12" t="s">
        <v>51</v>
      </c>
      <c r="B60" s="19">
        <v>200</v>
      </c>
      <c r="C60" s="21"/>
      <c r="D60" s="21"/>
      <c r="E60" s="21"/>
      <c r="F60" s="11">
        <v>6</v>
      </c>
      <c r="G60" s="22"/>
      <c r="H60" s="21"/>
      <c r="I60" s="21"/>
      <c r="J60" s="21"/>
      <c r="K60" s="17">
        <f t="shared" si="9"/>
        <v>206</v>
      </c>
    </row>
    <row r="61" spans="1:11" s="2" customFormat="1" ht="15.75" customHeight="1">
      <c r="A61" s="12" t="s">
        <v>52</v>
      </c>
      <c r="B61" s="19"/>
      <c r="C61" s="21"/>
      <c r="D61" s="21"/>
      <c r="E61" s="21"/>
      <c r="F61" s="11">
        <v>0</v>
      </c>
      <c r="G61" s="22"/>
      <c r="H61" s="21"/>
      <c r="I61" s="21"/>
      <c r="J61" s="21"/>
      <c r="K61" s="17">
        <f t="shared" si="9"/>
        <v>0</v>
      </c>
    </row>
    <row r="62" spans="1:11" s="2" customFormat="1" ht="15.75" customHeight="1">
      <c r="A62" s="12" t="s">
        <v>53</v>
      </c>
      <c r="B62" s="19"/>
      <c r="C62" s="21"/>
      <c r="D62" s="21"/>
      <c r="E62" s="21"/>
      <c r="F62" s="11">
        <v>6</v>
      </c>
      <c r="G62" s="22"/>
      <c r="H62" s="21"/>
      <c r="I62" s="21"/>
      <c r="J62" s="21"/>
      <c r="K62" s="17">
        <f t="shared" si="9"/>
        <v>6</v>
      </c>
    </row>
    <row r="63" spans="1:11" s="2" customFormat="1" ht="15.75" customHeight="1">
      <c r="A63" s="12" t="s">
        <v>54</v>
      </c>
      <c r="B63" s="19">
        <f>SUM(B64:B71)</f>
        <v>46</v>
      </c>
      <c r="C63" s="19">
        <f>SUM(C64:C71)</f>
        <v>0</v>
      </c>
      <c r="D63" s="19">
        <f>SUM(D64:D71)</f>
        <v>0</v>
      </c>
      <c r="E63" s="19">
        <f>SUM(E64:E71)</f>
        <v>0</v>
      </c>
      <c r="F63" s="11">
        <f>SUM(F64:F71)</f>
        <v>92</v>
      </c>
      <c r="G63" s="22">
        <f>SUM(H63:I63)</f>
        <v>147</v>
      </c>
      <c r="H63" s="19">
        <f>SUM(H64:H71)</f>
        <v>147</v>
      </c>
      <c r="I63" s="19">
        <f>SUM(I64:I71)</f>
        <v>0</v>
      </c>
      <c r="J63" s="19"/>
      <c r="K63" s="17">
        <f t="shared" si="9"/>
        <v>285</v>
      </c>
    </row>
    <row r="64" spans="1:11" s="2" customFormat="1" ht="15.75" customHeight="1">
      <c r="A64" s="12" t="s">
        <v>55</v>
      </c>
      <c r="B64" s="19"/>
      <c r="C64" s="21"/>
      <c r="D64" s="21"/>
      <c r="E64" s="21"/>
      <c r="F64" s="11">
        <v>14</v>
      </c>
      <c r="G64" s="22"/>
      <c r="H64" s="21"/>
      <c r="I64" s="21"/>
      <c r="J64" s="21"/>
      <c r="K64" s="17">
        <f t="shared" si="9"/>
        <v>14</v>
      </c>
    </row>
    <row r="65" spans="1:11" s="2" customFormat="1" ht="15.75" customHeight="1">
      <c r="A65" s="12" t="s">
        <v>56</v>
      </c>
      <c r="B65" s="19"/>
      <c r="C65" s="21"/>
      <c r="D65" s="21"/>
      <c r="E65" s="21"/>
      <c r="F65" s="11">
        <v>4</v>
      </c>
      <c r="G65" s="22"/>
      <c r="H65" s="21"/>
      <c r="I65" s="21"/>
      <c r="J65" s="21"/>
      <c r="K65" s="17">
        <f t="shared" si="9"/>
        <v>4</v>
      </c>
    </row>
    <row r="66" spans="1:11" s="2" customFormat="1" ht="15.75" customHeight="1">
      <c r="A66" s="12" t="s">
        <v>172</v>
      </c>
      <c r="B66" s="19"/>
      <c r="C66" s="21"/>
      <c r="D66" s="21"/>
      <c r="E66" s="21"/>
      <c r="F66" s="11">
        <v>9</v>
      </c>
      <c r="G66" s="22"/>
      <c r="H66" s="21"/>
      <c r="I66" s="21"/>
      <c r="J66" s="21"/>
      <c r="K66" s="17">
        <f t="shared" si="9"/>
        <v>9</v>
      </c>
    </row>
    <row r="67" spans="1:11" s="2" customFormat="1" ht="15.75" customHeight="1">
      <c r="A67" s="12" t="s">
        <v>57</v>
      </c>
      <c r="B67" s="19">
        <v>46</v>
      </c>
      <c r="C67" s="21"/>
      <c r="D67" s="21"/>
      <c r="E67" s="21"/>
      <c r="F67" s="11">
        <v>14</v>
      </c>
      <c r="G67" s="22">
        <f>SUM(H67:I67)</f>
        <v>147</v>
      </c>
      <c r="H67" s="21">
        <v>147</v>
      </c>
      <c r="I67" s="21"/>
      <c r="J67" s="21"/>
      <c r="K67" s="17">
        <f t="shared" si="9"/>
        <v>207</v>
      </c>
    </row>
    <row r="68" spans="1:11" s="2" customFormat="1" ht="15.75" customHeight="1">
      <c r="A68" s="12" t="s">
        <v>58</v>
      </c>
      <c r="B68" s="19"/>
      <c r="C68" s="21"/>
      <c r="D68" s="21"/>
      <c r="E68" s="21"/>
      <c r="F68" s="11">
        <v>10</v>
      </c>
      <c r="G68" s="22"/>
      <c r="H68" s="21"/>
      <c r="I68" s="21"/>
      <c r="J68" s="21"/>
      <c r="K68" s="17">
        <f t="shared" si="9"/>
        <v>10</v>
      </c>
    </row>
    <row r="69" spans="1:11" s="2" customFormat="1" ht="15.75" customHeight="1">
      <c r="A69" s="12" t="s">
        <v>59</v>
      </c>
      <c r="B69" s="19"/>
      <c r="C69" s="21"/>
      <c r="D69" s="21"/>
      <c r="E69" s="21"/>
      <c r="F69" s="11">
        <v>18</v>
      </c>
      <c r="G69" s="22"/>
      <c r="H69" s="21"/>
      <c r="I69" s="21"/>
      <c r="J69" s="21"/>
      <c r="K69" s="17">
        <f t="shared" si="9"/>
        <v>18</v>
      </c>
    </row>
    <row r="70" spans="1:11" s="2" customFormat="1" ht="15.75" customHeight="1">
      <c r="A70" s="12" t="s">
        <v>60</v>
      </c>
      <c r="B70" s="19"/>
      <c r="C70" s="21"/>
      <c r="D70" s="21"/>
      <c r="E70" s="21"/>
      <c r="F70" s="11">
        <v>10</v>
      </c>
      <c r="G70" s="22"/>
      <c r="H70" s="21"/>
      <c r="I70" s="21"/>
      <c r="J70" s="21"/>
      <c r="K70" s="17">
        <f t="shared" si="9"/>
        <v>10</v>
      </c>
    </row>
    <row r="71" spans="1:11" s="2" customFormat="1" ht="15.75" customHeight="1">
      <c r="A71" s="12" t="s">
        <v>61</v>
      </c>
      <c r="B71" s="19"/>
      <c r="C71" s="21"/>
      <c r="D71" s="21"/>
      <c r="E71" s="21"/>
      <c r="F71" s="11">
        <v>13</v>
      </c>
      <c r="G71" s="22"/>
      <c r="H71" s="21"/>
      <c r="I71" s="21"/>
      <c r="J71" s="21"/>
      <c r="K71" s="17">
        <f t="shared" si="9"/>
        <v>13</v>
      </c>
    </row>
    <row r="72" spans="1:11" s="2" customFormat="1" ht="15.75" customHeight="1">
      <c r="A72" s="12" t="s">
        <v>62</v>
      </c>
      <c r="B72" s="19">
        <f>B73+B79</f>
        <v>0</v>
      </c>
      <c r="C72" s="19">
        <f>C73+C79</f>
        <v>0</v>
      </c>
      <c r="D72" s="19">
        <f>D73+D79</f>
        <v>0</v>
      </c>
      <c r="E72" s="19">
        <f>E73+E79</f>
        <v>0</v>
      </c>
      <c r="F72" s="11">
        <f>F73+F79</f>
        <v>130</v>
      </c>
      <c r="G72" s="22">
        <f>SUM(H72:I72)</f>
        <v>20</v>
      </c>
      <c r="H72" s="19">
        <f>H73+H79</f>
        <v>0</v>
      </c>
      <c r="I72" s="19">
        <f>I73+I79</f>
        <v>20</v>
      </c>
      <c r="J72" s="19">
        <v>1390</v>
      </c>
      <c r="K72" s="17">
        <f>B72+C72+F72+G72+J72</f>
        <v>1540</v>
      </c>
    </row>
    <row r="73" spans="1:11" s="2" customFormat="1" ht="15.75" customHeight="1">
      <c r="A73" s="12" t="s">
        <v>63</v>
      </c>
      <c r="B73" s="19">
        <f>B74+B75</f>
        <v>0</v>
      </c>
      <c r="C73" s="19">
        <f>C74+C75</f>
        <v>0</v>
      </c>
      <c r="D73" s="19">
        <f>D74+D75</f>
        <v>0</v>
      </c>
      <c r="E73" s="19">
        <f>E74+E75</f>
        <v>0</v>
      </c>
      <c r="F73" s="11">
        <f>SUM(F74:F75)</f>
        <v>31</v>
      </c>
      <c r="G73" s="22">
        <f>SUM(H73:I73)</f>
        <v>20</v>
      </c>
      <c r="H73" s="19">
        <f>H74+H75</f>
        <v>0</v>
      </c>
      <c r="I73" s="19">
        <f>I74+I75</f>
        <v>20</v>
      </c>
      <c r="J73" s="19">
        <v>1390</v>
      </c>
      <c r="K73" s="17">
        <f>B73+C73+F73+G73+J73</f>
        <v>1441</v>
      </c>
    </row>
    <row r="74" spans="1:11" s="2" customFormat="1" ht="15.75" customHeight="1">
      <c r="A74" s="12" t="s">
        <v>64</v>
      </c>
      <c r="B74" s="19"/>
      <c r="C74" s="16"/>
      <c r="D74" s="19"/>
      <c r="E74" s="19"/>
      <c r="F74" s="11">
        <v>0</v>
      </c>
      <c r="G74" s="22">
        <f>SUM(H74:I74)</f>
        <v>20</v>
      </c>
      <c r="H74" s="19"/>
      <c r="I74" s="19">
        <v>20</v>
      </c>
      <c r="J74" s="19">
        <v>1390</v>
      </c>
      <c r="K74" s="17">
        <f>B74+C74+F74+G74+J74</f>
        <v>1410</v>
      </c>
    </row>
    <row r="75" spans="1:11" s="2" customFormat="1" ht="15.75" customHeight="1">
      <c r="A75" s="12" t="s">
        <v>14</v>
      </c>
      <c r="B75" s="19">
        <f aca="true" t="shared" si="21" ref="B75:I75">SUM(B76:B78)</f>
        <v>0</v>
      </c>
      <c r="C75" s="19">
        <f t="shared" si="21"/>
        <v>0</v>
      </c>
      <c r="D75" s="19">
        <f t="shared" si="21"/>
        <v>0</v>
      </c>
      <c r="E75" s="19">
        <f t="shared" si="21"/>
        <v>0</v>
      </c>
      <c r="F75" s="11">
        <f t="shared" si="21"/>
        <v>31</v>
      </c>
      <c r="G75" s="20">
        <f t="shared" si="21"/>
        <v>0</v>
      </c>
      <c r="H75" s="19">
        <f t="shared" si="21"/>
        <v>0</v>
      </c>
      <c r="I75" s="19">
        <f t="shared" si="21"/>
        <v>0</v>
      </c>
      <c r="J75" s="19"/>
      <c r="K75" s="17">
        <f t="shared" si="9"/>
        <v>31</v>
      </c>
    </row>
    <row r="76" spans="1:11" s="2" customFormat="1" ht="15.75" customHeight="1">
      <c r="A76" s="12" t="s">
        <v>65</v>
      </c>
      <c r="B76" s="19"/>
      <c r="C76" s="21"/>
      <c r="D76" s="21"/>
      <c r="E76" s="21"/>
      <c r="F76" s="11">
        <v>5</v>
      </c>
      <c r="G76" s="22"/>
      <c r="H76" s="21"/>
      <c r="I76" s="21"/>
      <c r="J76" s="21"/>
      <c r="K76" s="17">
        <f t="shared" si="9"/>
        <v>5</v>
      </c>
    </row>
    <row r="77" spans="1:11" s="2" customFormat="1" ht="15.75" customHeight="1">
      <c r="A77" s="12" t="s">
        <v>66</v>
      </c>
      <c r="B77" s="19"/>
      <c r="C77" s="21"/>
      <c r="D77" s="21"/>
      <c r="E77" s="21"/>
      <c r="F77" s="11">
        <v>22</v>
      </c>
      <c r="G77" s="22"/>
      <c r="H77" s="21"/>
      <c r="I77" s="21"/>
      <c r="J77" s="21"/>
      <c r="K77" s="17">
        <f t="shared" si="9"/>
        <v>22</v>
      </c>
    </row>
    <row r="78" spans="1:11" s="2" customFormat="1" ht="15.75" customHeight="1">
      <c r="A78" s="12" t="s">
        <v>67</v>
      </c>
      <c r="B78" s="19"/>
      <c r="C78" s="21"/>
      <c r="D78" s="21"/>
      <c r="E78" s="21"/>
      <c r="F78" s="11">
        <v>4</v>
      </c>
      <c r="G78" s="22"/>
      <c r="H78" s="21"/>
      <c r="I78" s="21"/>
      <c r="J78" s="21"/>
      <c r="K78" s="17">
        <f t="shared" si="9"/>
        <v>4</v>
      </c>
    </row>
    <row r="79" spans="1:11" s="2" customFormat="1" ht="15.75" customHeight="1">
      <c r="A79" s="12" t="s">
        <v>22</v>
      </c>
      <c r="B79" s="19">
        <f aca="true" t="shared" si="22" ref="B79:I79">B80+B82</f>
        <v>0</v>
      </c>
      <c r="C79" s="19">
        <f t="shared" si="22"/>
        <v>0</v>
      </c>
      <c r="D79" s="19">
        <f t="shared" si="22"/>
        <v>0</v>
      </c>
      <c r="E79" s="19">
        <f t="shared" si="22"/>
        <v>0</v>
      </c>
      <c r="F79" s="11">
        <f t="shared" si="22"/>
        <v>99</v>
      </c>
      <c r="G79" s="20">
        <f t="shared" si="22"/>
        <v>0</v>
      </c>
      <c r="H79" s="19">
        <f t="shared" si="22"/>
        <v>0</v>
      </c>
      <c r="I79" s="19">
        <f t="shared" si="22"/>
        <v>0</v>
      </c>
      <c r="J79" s="19"/>
      <c r="K79" s="17">
        <f t="shared" si="9"/>
        <v>99</v>
      </c>
    </row>
    <row r="80" spans="1:11" s="2" customFormat="1" ht="15.75" customHeight="1">
      <c r="A80" s="12" t="s">
        <v>23</v>
      </c>
      <c r="B80" s="19">
        <f>SUM(B81)</f>
        <v>0</v>
      </c>
      <c r="C80" s="19">
        <f>SUM(C81)</f>
        <v>0</v>
      </c>
      <c r="D80" s="19">
        <f>SUM(D81)</f>
        <v>0</v>
      </c>
      <c r="E80" s="19">
        <f>SUM(E81)</f>
        <v>0</v>
      </c>
      <c r="F80" s="11">
        <f>F81</f>
        <v>36</v>
      </c>
      <c r="G80" s="20">
        <f>SUM(G81)</f>
        <v>0</v>
      </c>
      <c r="H80" s="19">
        <f>SUM(H81)</f>
        <v>0</v>
      </c>
      <c r="I80" s="19">
        <f>SUM(I81)</f>
        <v>0</v>
      </c>
      <c r="J80" s="19"/>
      <c r="K80" s="17">
        <f aca="true" t="shared" si="23" ref="K80:K143">B80+C80+F80+G80</f>
        <v>36</v>
      </c>
    </row>
    <row r="81" spans="1:11" s="2" customFormat="1" ht="15.75" customHeight="1">
      <c r="A81" s="12" t="s">
        <v>68</v>
      </c>
      <c r="B81" s="19"/>
      <c r="C81" s="21"/>
      <c r="D81" s="21"/>
      <c r="E81" s="21"/>
      <c r="F81" s="11">
        <v>36</v>
      </c>
      <c r="G81" s="22"/>
      <c r="H81" s="21"/>
      <c r="I81" s="21"/>
      <c r="J81" s="21"/>
      <c r="K81" s="17">
        <f t="shared" si="23"/>
        <v>36</v>
      </c>
    </row>
    <row r="82" spans="1:11" s="2" customFormat="1" ht="15.75" customHeight="1">
      <c r="A82" s="12" t="s">
        <v>69</v>
      </c>
      <c r="B82" s="19">
        <f aca="true" t="shared" si="24" ref="B82:I82">SUM(B83:B85)</f>
        <v>0</v>
      </c>
      <c r="C82" s="19">
        <f t="shared" si="24"/>
        <v>0</v>
      </c>
      <c r="D82" s="19">
        <f t="shared" si="24"/>
        <v>0</v>
      </c>
      <c r="E82" s="19">
        <f t="shared" si="24"/>
        <v>0</v>
      </c>
      <c r="F82" s="11">
        <f t="shared" si="24"/>
        <v>63</v>
      </c>
      <c r="G82" s="20">
        <f t="shared" si="24"/>
        <v>0</v>
      </c>
      <c r="H82" s="19">
        <f t="shared" si="24"/>
        <v>0</v>
      </c>
      <c r="I82" s="19">
        <f t="shared" si="24"/>
        <v>0</v>
      </c>
      <c r="J82" s="19"/>
      <c r="K82" s="17">
        <f t="shared" si="23"/>
        <v>63</v>
      </c>
    </row>
    <row r="83" spans="1:11" s="2" customFormat="1" ht="15.75" customHeight="1">
      <c r="A83" s="12" t="s">
        <v>70</v>
      </c>
      <c r="B83" s="19"/>
      <c r="C83" s="21"/>
      <c r="D83" s="21"/>
      <c r="E83" s="21"/>
      <c r="F83" s="11">
        <v>22</v>
      </c>
      <c r="G83" s="22"/>
      <c r="H83" s="21"/>
      <c r="I83" s="21"/>
      <c r="J83" s="21"/>
      <c r="K83" s="17">
        <f t="shared" si="23"/>
        <v>22</v>
      </c>
    </row>
    <row r="84" spans="1:11" s="2" customFormat="1" ht="15.75" customHeight="1">
      <c r="A84" s="12" t="s">
        <v>71</v>
      </c>
      <c r="B84" s="19"/>
      <c r="C84" s="21"/>
      <c r="D84" s="21"/>
      <c r="E84" s="21"/>
      <c r="F84" s="11">
        <v>37</v>
      </c>
      <c r="G84" s="22"/>
      <c r="H84" s="21"/>
      <c r="I84" s="21"/>
      <c r="J84" s="21"/>
      <c r="K84" s="17">
        <f t="shared" si="23"/>
        <v>37</v>
      </c>
    </row>
    <row r="85" spans="1:11" s="2" customFormat="1" ht="15.75" customHeight="1">
      <c r="A85" s="12" t="s">
        <v>72</v>
      </c>
      <c r="B85" s="19"/>
      <c r="C85" s="21"/>
      <c r="D85" s="21"/>
      <c r="E85" s="21"/>
      <c r="F85" s="11">
        <v>4</v>
      </c>
      <c r="G85" s="22"/>
      <c r="H85" s="21"/>
      <c r="I85" s="21"/>
      <c r="J85" s="21"/>
      <c r="K85" s="17">
        <f t="shared" si="23"/>
        <v>4</v>
      </c>
    </row>
    <row r="86" spans="1:11" s="2" customFormat="1" ht="15.75" customHeight="1">
      <c r="A86" s="12" t="s">
        <v>73</v>
      </c>
      <c r="B86" s="19">
        <f aca="true" t="shared" si="25" ref="B86:I86">B87+B93</f>
        <v>0</v>
      </c>
      <c r="C86" s="19">
        <f t="shared" si="25"/>
        <v>0</v>
      </c>
      <c r="D86" s="19">
        <f t="shared" si="25"/>
        <v>0</v>
      </c>
      <c r="E86" s="19">
        <f t="shared" si="25"/>
        <v>0</v>
      </c>
      <c r="F86" s="11">
        <f t="shared" si="25"/>
        <v>42</v>
      </c>
      <c r="G86" s="20">
        <f t="shared" si="25"/>
        <v>0</v>
      </c>
      <c r="H86" s="19">
        <f t="shared" si="25"/>
        <v>0</v>
      </c>
      <c r="I86" s="19">
        <f t="shared" si="25"/>
        <v>0</v>
      </c>
      <c r="J86" s="19"/>
      <c r="K86" s="17">
        <f t="shared" si="23"/>
        <v>42</v>
      </c>
    </row>
    <row r="87" spans="1:11" s="2" customFormat="1" ht="15.75" customHeight="1">
      <c r="A87" s="12" t="s">
        <v>74</v>
      </c>
      <c r="B87" s="19">
        <f>B88+B89</f>
        <v>0</v>
      </c>
      <c r="C87" s="19">
        <f>C88+C89</f>
        <v>0</v>
      </c>
      <c r="D87" s="19">
        <f>D88+D89</f>
        <v>0</v>
      </c>
      <c r="E87" s="19">
        <f>E88+E89</f>
        <v>0</v>
      </c>
      <c r="F87" s="11">
        <f>SUM(F88:F89)</f>
        <v>5</v>
      </c>
      <c r="G87" s="20">
        <f>G88+G89</f>
        <v>0</v>
      </c>
      <c r="H87" s="19">
        <f>H88+H89</f>
        <v>0</v>
      </c>
      <c r="I87" s="19">
        <f>I88+I89</f>
        <v>0</v>
      </c>
      <c r="J87" s="19"/>
      <c r="K87" s="17">
        <f t="shared" si="23"/>
        <v>5</v>
      </c>
    </row>
    <row r="88" spans="1:11" s="2" customFormat="1" ht="15.75" customHeight="1">
      <c r="A88" s="12" t="s">
        <v>75</v>
      </c>
      <c r="B88" s="19"/>
      <c r="C88" s="16"/>
      <c r="D88" s="19"/>
      <c r="E88" s="19"/>
      <c r="F88" s="11">
        <v>0</v>
      </c>
      <c r="G88" s="14"/>
      <c r="H88" s="19"/>
      <c r="I88" s="19"/>
      <c r="J88" s="19"/>
      <c r="K88" s="17">
        <f t="shared" si="23"/>
        <v>0</v>
      </c>
    </row>
    <row r="89" spans="1:11" s="2" customFormat="1" ht="15.75" customHeight="1">
      <c r="A89" s="12" t="s">
        <v>14</v>
      </c>
      <c r="B89" s="19">
        <f aca="true" t="shared" si="26" ref="B89:I89">SUM(B90:B92)</f>
        <v>0</v>
      </c>
      <c r="C89" s="19">
        <f t="shared" si="26"/>
        <v>0</v>
      </c>
      <c r="D89" s="19">
        <f t="shared" si="26"/>
        <v>0</v>
      </c>
      <c r="E89" s="19">
        <f t="shared" si="26"/>
        <v>0</v>
      </c>
      <c r="F89" s="11">
        <f t="shared" si="26"/>
        <v>5</v>
      </c>
      <c r="G89" s="20">
        <f t="shared" si="26"/>
        <v>0</v>
      </c>
      <c r="H89" s="19">
        <f t="shared" si="26"/>
        <v>0</v>
      </c>
      <c r="I89" s="19">
        <f t="shared" si="26"/>
        <v>0</v>
      </c>
      <c r="J89" s="19"/>
      <c r="K89" s="17">
        <f t="shared" si="23"/>
        <v>5</v>
      </c>
    </row>
    <row r="90" spans="1:11" s="2" customFormat="1" ht="15.75" customHeight="1">
      <c r="A90" s="12" t="s">
        <v>76</v>
      </c>
      <c r="B90" s="19"/>
      <c r="C90" s="21"/>
      <c r="D90" s="21"/>
      <c r="E90" s="21"/>
      <c r="F90" s="11">
        <v>0</v>
      </c>
      <c r="G90" s="22"/>
      <c r="H90" s="21"/>
      <c r="I90" s="21"/>
      <c r="J90" s="21"/>
      <c r="K90" s="17">
        <f t="shared" si="23"/>
        <v>0</v>
      </c>
    </row>
    <row r="91" spans="1:11" s="2" customFormat="1" ht="15.75" customHeight="1">
      <c r="A91" s="12" t="s">
        <v>77</v>
      </c>
      <c r="B91" s="19"/>
      <c r="C91" s="21"/>
      <c r="D91" s="21"/>
      <c r="E91" s="21"/>
      <c r="F91" s="11">
        <v>0</v>
      </c>
      <c r="G91" s="22"/>
      <c r="H91" s="21"/>
      <c r="I91" s="21"/>
      <c r="J91" s="21"/>
      <c r="K91" s="17">
        <f t="shared" si="23"/>
        <v>0</v>
      </c>
    </row>
    <row r="92" spans="1:11" s="2" customFormat="1" ht="15.75" customHeight="1">
      <c r="A92" s="12" t="s">
        <v>78</v>
      </c>
      <c r="B92" s="19"/>
      <c r="C92" s="21"/>
      <c r="D92" s="21"/>
      <c r="E92" s="21"/>
      <c r="F92" s="11">
        <v>5</v>
      </c>
      <c r="G92" s="22"/>
      <c r="H92" s="21"/>
      <c r="I92" s="21"/>
      <c r="J92" s="21"/>
      <c r="K92" s="17">
        <f t="shared" si="23"/>
        <v>5</v>
      </c>
    </row>
    <row r="93" spans="1:11" s="2" customFormat="1" ht="15.75" customHeight="1">
      <c r="A93" s="12" t="s">
        <v>22</v>
      </c>
      <c r="B93" s="19">
        <f aca="true" t="shared" si="27" ref="B93:I93">B94</f>
        <v>0</v>
      </c>
      <c r="C93" s="19">
        <f t="shared" si="27"/>
        <v>0</v>
      </c>
      <c r="D93" s="19">
        <f t="shared" si="27"/>
        <v>0</v>
      </c>
      <c r="E93" s="19">
        <f t="shared" si="27"/>
        <v>0</v>
      </c>
      <c r="F93" s="11">
        <f t="shared" si="27"/>
        <v>37</v>
      </c>
      <c r="G93" s="20">
        <f t="shared" si="27"/>
        <v>0</v>
      </c>
      <c r="H93" s="19">
        <f t="shared" si="27"/>
        <v>0</v>
      </c>
      <c r="I93" s="19">
        <f t="shared" si="27"/>
        <v>0</v>
      </c>
      <c r="J93" s="19"/>
      <c r="K93" s="17">
        <f t="shared" si="23"/>
        <v>37</v>
      </c>
    </row>
    <row r="94" spans="1:11" s="2" customFormat="1" ht="15.75" customHeight="1">
      <c r="A94" s="12" t="s">
        <v>23</v>
      </c>
      <c r="B94" s="19">
        <f>SUM(B95)</f>
        <v>0</v>
      </c>
      <c r="C94" s="19">
        <f>SUM(C95)</f>
        <v>0</v>
      </c>
      <c r="D94" s="19">
        <f>SUM(D95)</f>
        <v>0</v>
      </c>
      <c r="E94" s="19">
        <f>SUM(E95)</f>
        <v>0</v>
      </c>
      <c r="F94" s="11">
        <f>F95</f>
        <v>37</v>
      </c>
      <c r="G94" s="20">
        <f>SUM(G95)</f>
        <v>0</v>
      </c>
      <c r="H94" s="19">
        <f>SUM(H95)</f>
        <v>0</v>
      </c>
      <c r="I94" s="19">
        <f>SUM(I95)</f>
        <v>0</v>
      </c>
      <c r="J94" s="19"/>
      <c r="K94" s="17">
        <f t="shared" si="23"/>
        <v>37</v>
      </c>
    </row>
    <row r="95" spans="1:11" s="2" customFormat="1" ht="15.75" customHeight="1">
      <c r="A95" s="12" t="s">
        <v>79</v>
      </c>
      <c r="B95" s="19"/>
      <c r="C95" s="21"/>
      <c r="D95" s="21"/>
      <c r="E95" s="21"/>
      <c r="F95" s="11">
        <v>37</v>
      </c>
      <c r="G95" s="22"/>
      <c r="H95" s="21"/>
      <c r="I95" s="21"/>
      <c r="J95" s="21"/>
      <c r="K95" s="17">
        <f t="shared" si="23"/>
        <v>37</v>
      </c>
    </row>
    <row r="96" spans="1:11" s="2" customFormat="1" ht="15.75" customHeight="1">
      <c r="A96" s="12" t="s">
        <v>80</v>
      </c>
      <c r="B96" s="19">
        <f aca="true" t="shared" si="28" ref="B96:I96">B97+B102</f>
        <v>0</v>
      </c>
      <c r="C96" s="19">
        <f t="shared" si="28"/>
        <v>0</v>
      </c>
      <c r="D96" s="19">
        <f t="shared" si="28"/>
        <v>0</v>
      </c>
      <c r="E96" s="19">
        <f t="shared" si="28"/>
        <v>0</v>
      </c>
      <c r="F96" s="11">
        <f t="shared" si="28"/>
        <v>26</v>
      </c>
      <c r="G96" s="20">
        <f t="shared" si="28"/>
        <v>0</v>
      </c>
      <c r="H96" s="19">
        <f t="shared" si="28"/>
        <v>0</v>
      </c>
      <c r="I96" s="19">
        <f t="shared" si="28"/>
        <v>0</v>
      </c>
      <c r="J96" s="19"/>
      <c r="K96" s="17">
        <f t="shared" si="23"/>
        <v>26</v>
      </c>
    </row>
    <row r="97" spans="1:11" s="2" customFormat="1" ht="15.75" customHeight="1">
      <c r="A97" s="12" t="s">
        <v>81</v>
      </c>
      <c r="B97" s="19">
        <f>B98+B99</f>
        <v>0</v>
      </c>
      <c r="C97" s="19">
        <f>C98+C99</f>
        <v>0</v>
      </c>
      <c r="D97" s="19">
        <f>D98+D99</f>
        <v>0</v>
      </c>
      <c r="E97" s="19">
        <f>E98+E99</f>
        <v>0</v>
      </c>
      <c r="F97" s="11">
        <f>SUM(F98:F99)</f>
        <v>14</v>
      </c>
      <c r="G97" s="20">
        <f>G98+G99</f>
        <v>0</v>
      </c>
      <c r="H97" s="19">
        <f>H98+H99</f>
        <v>0</v>
      </c>
      <c r="I97" s="19">
        <f>I98+I99</f>
        <v>0</v>
      </c>
      <c r="J97" s="19"/>
      <c r="K97" s="17">
        <f t="shared" si="23"/>
        <v>14</v>
      </c>
    </row>
    <row r="98" spans="1:11" s="2" customFormat="1" ht="15.75" customHeight="1">
      <c r="A98" s="12" t="s">
        <v>82</v>
      </c>
      <c r="B98" s="19"/>
      <c r="C98" s="16"/>
      <c r="D98" s="19"/>
      <c r="E98" s="19"/>
      <c r="F98" s="11">
        <v>0</v>
      </c>
      <c r="G98" s="14"/>
      <c r="H98" s="19"/>
      <c r="I98" s="19"/>
      <c r="J98" s="19"/>
      <c r="K98" s="17">
        <f t="shared" si="23"/>
        <v>0</v>
      </c>
    </row>
    <row r="99" spans="1:11" s="2" customFormat="1" ht="15.75" customHeight="1">
      <c r="A99" s="12" t="s">
        <v>14</v>
      </c>
      <c r="B99" s="19">
        <f aca="true" t="shared" si="29" ref="B99:I99">SUM(B100:B101)</f>
        <v>0</v>
      </c>
      <c r="C99" s="19">
        <f t="shared" si="29"/>
        <v>0</v>
      </c>
      <c r="D99" s="19">
        <f t="shared" si="29"/>
        <v>0</v>
      </c>
      <c r="E99" s="19">
        <f t="shared" si="29"/>
        <v>0</v>
      </c>
      <c r="F99" s="11">
        <f t="shared" si="29"/>
        <v>14</v>
      </c>
      <c r="G99" s="20">
        <f t="shared" si="29"/>
        <v>0</v>
      </c>
      <c r="H99" s="19">
        <f t="shared" si="29"/>
        <v>0</v>
      </c>
      <c r="I99" s="19">
        <f t="shared" si="29"/>
        <v>0</v>
      </c>
      <c r="J99" s="19"/>
      <c r="K99" s="17">
        <f t="shared" si="23"/>
        <v>14</v>
      </c>
    </row>
    <row r="100" spans="1:11" s="2" customFormat="1" ht="15.75" customHeight="1">
      <c r="A100" s="12" t="s">
        <v>83</v>
      </c>
      <c r="B100" s="19"/>
      <c r="C100" s="21"/>
      <c r="D100" s="21"/>
      <c r="E100" s="21"/>
      <c r="F100" s="11">
        <v>7</v>
      </c>
      <c r="G100" s="22"/>
      <c r="H100" s="21"/>
      <c r="I100" s="21"/>
      <c r="J100" s="21"/>
      <c r="K100" s="17">
        <f t="shared" si="23"/>
        <v>7</v>
      </c>
    </row>
    <row r="101" spans="1:11" s="2" customFormat="1" ht="15.75" customHeight="1">
      <c r="A101" s="12" t="s">
        <v>84</v>
      </c>
      <c r="B101" s="19"/>
      <c r="C101" s="21"/>
      <c r="D101" s="21"/>
      <c r="E101" s="21"/>
      <c r="F101" s="11">
        <v>7</v>
      </c>
      <c r="G101" s="22"/>
      <c r="H101" s="21"/>
      <c r="I101" s="21"/>
      <c r="J101" s="21"/>
      <c r="K101" s="17">
        <f t="shared" si="23"/>
        <v>7</v>
      </c>
    </row>
    <row r="102" spans="1:11" s="2" customFormat="1" ht="15.75" customHeight="1">
      <c r="A102" s="12" t="s">
        <v>22</v>
      </c>
      <c r="B102" s="19">
        <f aca="true" t="shared" si="30" ref="B102:I102">B103</f>
        <v>0</v>
      </c>
      <c r="C102" s="19">
        <f t="shared" si="30"/>
        <v>0</v>
      </c>
      <c r="D102" s="19">
        <f t="shared" si="30"/>
        <v>0</v>
      </c>
      <c r="E102" s="19">
        <f t="shared" si="30"/>
        <v>0</v>
      </c>
      <c r="F102" s="11">
        <f t="shared" si="30"/>
        <v>12</v>
      </c>
      <c r="G102" s="20">
        <f t="shared" si="30"/>
        <v>0</v>
      </c>
      <c r="H102" s="19">
        <f t="shared" si="30"/>
        <v>0</v>
      </c>
      <c r="I102" s="19">
        <f t="shared" si="30"/>
        <v>0</v>
      </c>
      <c r="J102" s="19"/>
      <c r="K102" s="17">
        <f t="shared" si="23"/>
        <v>12</v>
      </c>
    </row>
    <row r="103" spans="1:11" s="2" customFormat="1" ht="15.75" customHeight="1">
      <c r="A103" s="12" t="s">
        <v>23</v>
      </c>
      <c r="B103" s="19">
        <f aca="true" t="shared" si="31" ref="B103:I103">SUM(B104:B105)</f>
        <v>0</v>
      </c>
      <c r="C103" s="19">
        <f t="shared" si="31"/>
        <v>0</v>
      </c>
      <c r="D103" s="19">
        <f t="shared" si="31"/>
        <v>0</v>
      </c>
      <c r="E103" s="19">
        <f t="shared" si="31"/>
        <v>0</v>
      </c>
      <c r="F103" s="11">
        <f t="shared" si="31"/>
        <v>12</v>
      </c>
      <c r="G103" s="20">
        <f t="shared" si="31"/>
        <v>0</v>
      </c>
      <c r="H103" s="19">
        <f t="shared" si="31"/>
        <v>0</v>
      </c>
      <c r="I103" s="19">
        <f t="shared" si="31"/>
        <v>0</v>
      </c>
      <c r="J103" s="19"/>
      <c r="K103" s="17">
        <f t="shared" si="23"/>
        <v>12</v>
      </c>
    </row>
    <row r="104" spans="1:11" s="2" customFormat="1" ht="15.75" customHeight="1">
      <c r="A104" s="12" t="s">
        <v>85</v>
      </c>
      <c r="B104" s="19"/>
      <c r="C104" s="21"/>
      <c r="D104" s="21"/>
      <c r="E104" s="21"/>
      <c r="F104" s="11">
        <v>11</v>
      </c>
      <c r="G104" s="22"/>
      <c r="H104" s="21"/>
      <c r="I104" s="21"/>
      <c r="J104" s="21"/>
      <c r="K104" s="17">
        <f t="shared" si="23"/>
        <v>11</v>
      </c>
    </row>
    <row r="105" spans="1:11" s="2" customFormat="1" ht="15.75" customHeight="1">
      <c r="A105" s="12" t="s">
        <v>86</v>
      </c>
      <c r="B105" s="19"/>
      <c r="C105" s="21"/>
      <c r="D105" s="21"/>
      <c r="E105" s="21"/>
      <c r="F105" s="11">
        <v>1</v>
      </c>
      <c r="G105" s="22"/>
      <c r="H105" s="21"/>
      <c r="I105" s="21"/>
      <c r="J105" s="21"/>
      <c r="K105" s="17">
        <f t="shared" si="23"/>
        <v>1</v>
      </c>
    </row>
    <row r="106" spans="1:11" s="2" customFormat="1" ht="15.75" customHeight="1">
      <c r="A106" s="12" t="s">
        <v>87</v>
      </c>
      <c r="B106" s="19">
        <f aca="true" t="shared" si="32" ref="B106:I106">B107+B113</f>
        <v>0</v>
      </c>
      <c r="C106" s="19">
        <f t="shared" si="32"/>
        <v>0</v>
      </c>
      <c r="D106" s="19">
        <f t="shared" si="32"/>
        <v>0</v>
      </c>
      <c r="E106" s="19">
        <f t="shared" si="32"/>
        <v>0</v>
      </c>
      <c r="F106" s="19">
        <f t="shared" si="32"/>
        <v>99</v>
      </c>
      <c r="G106" s="20">
        <f t="shared" si="32"/>
        <v>0</v>
      </c>
      <c r="H106" s="19">
        <f t="shared" si="32"/>
        <v>0</v>
      </c>
      <c r="I106" s="19">
        <f t="shared" si="32"/>
        <v>0</v>
      </c>
      <c r="J106" s="19"/>
      <c r="K106" s="17">
        <f t="shared" si="23"/>
        <v>99</v>
      </c>
    </row>
    <row r="107" spans="1:11" s="2" customFormat="1" ht="15.75" customHeight="1">
      <c r="A107" s="12" t="s">
        <v>88</v>
      </c>
      <c r="B107" s="19">
        <f>B108+B109</f>
        <v>0</v>
      </c>
      <c r="C107" s="19">
        <f>C108+C109</f>
        <v>0</v>
      </c>
      <c r="D107" s="19">
        <f>D108+D109</f>
        <v>0</v>
      </c>
      <c r="E107" s="19">
        <f>E108+E109</f>
        <v>0</v>
      </c>
      <c r="F107" s="11">
        <f>SUM(F108:F109)</f>
        <v>43</v>
      </c>
      <c r="G107" s="20">
        <f>G108+G109</f>
        <v>0</v>
      </c>
      <c r="H107" s="19">
        <f>H108+H109</f>
        <v>0</v>
      </c>
      <c r="I107" s="19">
        <f>I108+I109</f>
        <v>0</v>
      </c>
      <c r="J107" s="19"/>
      <c r="K107" s="17">
        <f t="shared" si="23"/>
        <v>43</v>
      </c>
    </row>
    <row r="108" spans="1:11" s="2" customFormat="1" ht="15.75" customHeight="1">
      <c r="A108" s="12" t="s">
        <v>89</v>
      </c>
      <c r="B108" s="19"/>
      <c r="C108" s="16"/>
      <c r="D108" s="19"/>
      <c r="E108" s="19"/>
      <c r="F108" s="11">
        <v>0</v>
      </c>
      <c r="G108" s="14"/>
      <c r="H108" s="19"/>
      <c r="I108" s="19"/>
      <c r="J108" s="19"/>
      <c r="K108" s="17">
        <f t="shared" si="23"/>
        <v>0</v>
      </c>
    </row>
    <row r="109" spans="1:11" s="2" customFormat="1" ht="15.75" customHeight="1">
      <c r="A109" s="12" t="s">
        <v>14</v>
      </c>
      <c r="B109" s="19">
        <f aca="true" t="shared" si="33" ref="B109:I109">SUM(B110:B112)</f>
        <v>0</v>
      </c>
      <c r="C109" s="19">
        <f t="shared" si="33"/>
        <v>0</v>
      </c>
      <c r="D109" s="19">
        <f t="shared" si="33"/>
        <v>0</v>
      </c>
      <c r="E109" s="19">
        <f t="shared" si="33"/>
        <v>0</v>
      </c>
      <c r="F109" s="19">
        <f t="shared" si="33"/>
        <v>43</v>
      </c>
      <c r="G109" s="20">
        <f t="shared" si="33"/>
        <v>0</v>
      </c>
      <c r="H109" s="19">
        <f t="shared" si="33"/>
        <v>0</v>
      </c>
      <c r="I109" s="19">
        <f t="shared" si="33"/>
        <v>0</v>
      </c>
      <c r="J109" s="19"/>
      <c r="K109" s="17">
        <f t="shared" si="23"/>
        <v>43</v>
      </c>
    </row>
    <row r="110" spans="1:11" s="2" customFormat="1" ht="15.75" customHeight="1">
      <c r="A110" s="12" t="s">
        <v>90</v>
      </c>
      <c r="B110" s="19"/>
      <c r="C110" s="21"/>
      <c r="D110" s="21"/>
      <c r="E110" s="21"/>
      <c r="F110" s="11">
        <v>0</v>
      </c>
      <c r="G110" s="22"/>
      <c r="H110" s="21"/>
      <c r="I110" s="21"/>
      <c r="J110" s="21"/>
      <c r="K110" s="17">
        <f t="shared" si="23"/>
        <v>0</v>
      </c>
    </row>
    <row r="111" spans="1:11" s="2" customFormat="1" ht="15.75" customHeight="1">
      <c r="A111" s="12" t="s">
        <v>91</v>
      </c>
      <c r="B111" s="19"/>
      <c r="C111" s="21"/>
      <c r="D111" s="21"/>
      <c r="E111" s="21"/>
      <c r="F111" s="11">
        <v>19</v>
      </c>
      <c r="G111" s="22"/>
      <c r="H111" s="21"/>
      <c r="I111" s="21"/>
      <c r="J111" s="21"/>
      <c r="K111" s="17">
        <f t="shared" si="23"/>
        <v>19</v>
      </c>
    </row>
    <row r="112" spans="1:11" s="2" customFormat="1" ht="15.75" customHeight="1">
      <c r="A112" s="12" t="s">
        <v>92</v>
      </c>
      <c r="B112" s="19"/>
      <c r="C112" s="21"/>
      <c r="D112" s="21"/>
      <c r="E112" s="21"/>
      <c r="F112" s="11">
        <v>24</v>
      </c>
      <c r="G112" s="22"/>
      <c r="H112" s="21"/>
      <c r="I112" s="21"/>
      <c r="J112" s="21"/>
      <c r="K112" s="17">
        <f t="shared" si="23"/>
        <v>24</v>
      </c>
    </row>
    <row r="113" spans="1:11" s="2" customFormat="1" ht="15.75" customHeight="1">
      <c r="A113" s="12" t="s">
        <v>22</v>
      </c>
      <c r="B113" s="19">
        <f aca="true" t="shared" si="34" ref="B113:I113">B114</f>
        <v>0</v>
      </c>
      <c r="C113" s="19">
        <f t="shared" si="34"/>
        <v>0</v>
      </c>
      <c r="D113" s="19">
        <f t="shared" si="34"/>
        <v>0</v>
      </c>
      <c r="E113" s="19">
        <f t="shared" si="34"/>
        <v>0</v>
      </c>
      <c r="F113" s="11">
        <f t="shared" si="34"/>
        <v>56</v>
      </c>
      <c r="G113" s="20">
        <f t="shared" si="34"/>
        <v>0</v>
      </c>
      <c r="H113" s="19">
        <f t="shared" si="34"/>
        <v>0</v>
      </c>
      <c r="I113" s="19">
        <f t="shared" si="34"/>
        <v>0</v>
      </c>
      <c r="J113" s="19"/>
      <c r="K113" s="17">
        <f t="shared" si="23"/>
        <v>56</v>
      </c>
    </row>
    <row r="114" spans="1:11" s="2" customFormat="1" ht="15.75" customHeight="1">
      <c r="A114" s="12" t="s">
        <v>23</v>
      </c>
      <c r="B114" s="19">
        <f aca="true" t="shared" si="35" ref="B114:I114">SUM(B115:B116)</f>
        <v>0</v>
      </c>
      <c r="C114" s="19">
        <f t="shared" si="35"/>
        <v>0</v>
      </c>
      <c r="D114" s="19">
        <f t="shared" si="35"/>
        <v>0</v>
      </c>
      <c r="E114" s="19">
        <f t="shared" si="35"/>
        <v>0</v>
      </c>
      <c r="F114" s="11">
        <f t="shared" si="35"/>
        <v>56</v>
      </c>
      <c r="G114" s="20">
        <f t="shared" si="35"/>
        <v>0</v>
      </c>
      <c r="H114" s="19">
        <f t="shared" si="35"/>
        <v>0</v>
      </c>
      <c r="I114" s="19">
        <f t="shared" si="35"/>
        <v>0</v>
      </c>
      <c r="J114" s="19"/>
      <c r="K114" s="17">
        <f t="shared" si="23"/>
        <v>56</v>
      </c>
    </row>
    <row r="115" spans="1:11" s="2" customFormat="1" ht="15.75" customHeight="1">
      <c r="A115" s="12" t="s">
        <v>93</v>
      </c>
      <c r="B115" s="19"/>
      <c r="C115" s="21"/>
      <c r="D115" s="21"/>
      <c r="E115" s="21"/>
      <c r="F115" s="11">
        <v>14</v>
      </c>
      <c r="G115" s="22"/>
      <c r="H115" s="21"/>
      <c r="I115" s="21"/>
      <c r="J115" s="21"/>
      <c r="K115" s="17">
        <f t="shared" si="23"/>
        <v>14</v>
      </c>
    </row>
    <row r="116" spans="1:11" s="2" customFormat="1" ht="15.75" customHeight="1">
      <c r="A116" s="12" t="s">
        <v>94</v>
      </c>
      <c r="B116" s="19"/>
      <c r="C116" s="21"/>
      <c r="D116" s="21"/>
      <c r="E116" s="21"/>
      <c r="F116" s="11">
        <v>42</v>
      </c>
      <c r="G116" s="22"/>
      <c r="H116" s="21"/>
      <c r="I116" s="21"/>
      <c r="J116" s="21"/>
      <c r="K116" s="17">
        <f t="shared" si="23"/>
        <v>42</v>
      </c>
    </row>
    <row r="117" spans="1:11" s="2" customFormat="1" ht="15.75" customHeight="1">
      <c r="A117" s="12" t="s">
        <v>95</v>
      </c>
      <c r="B117" s="19">
        <f aca="true" t="shared" si="36" ref="B117:I117">B118+B124</f>
        <v>0</v>
      </c>
      <c r="C117" s="19">
        <f t="shared" si="36"/>
        <v>0</v>
      </c>
      <c r="D117" s="19">
        <f t="shared" si="36"/>
        <v>0</v>
      </c>
      <c r="E117" s="19">
        <f t="shared" si="36"/>
        <v>0</v>
      </c>
      <c r="F117" s="19">
        <f t="shared" si="36"/>
        <v>184</v>
      </c>
      <c r="G117" s="20">
        <f t="shared" si="36"/>
        <v>0</v>
      </c>
      <c r="H117" s="19">
        <f t="shared" si="36"/>
        <v>0</v>
      </c>
      <c r="I117" s="19">
        <f t="shared" si="36"/>
        <v>0</v>
      </c>
      <c r="J117" s="19"/>
      <c r="K117" s="17">
        <f t="shared" si="23"/>
        <v>184</v>
      </c>
    </row>
    <row r="118" spans="1:11" s="2" customFormat="1" ht="15.75" customHeight="1">
      <c r="A118" s="12" t="s">
        <v>96</v>
      </c>
      <c r="B118" s="19">
        <f>B119+B120</f>
        <v>0</v>
      </c>
      <c r="C118" s="19">
        <f>C119+C120</f>
        <v>0</v>
      </c>
      <c r="D118" s="19">
        <f>D119+D120</f>
        <v>0</v>
      </c>
      <c r="E118" s="19">
        <f>E119+E120</f>
        <v>0</v>
      </c>
      <c r="F118" s="11">
        <f>SUM(F119:F120)</f>
        <v>32</v>
      </c>
      <c r="G118" s="20">
        <f>G119+G120</f>
        <v>0</v>
      </c>
      <c r="H118" s="19">
        <f>H119+H120</f>
        <v>0</v>
      </c>
      <c r="I118" s="19">
        <f>I119+I120</f>
        <v>0</v>
      </c>
      <c r="J118" s="19"/>
      <c r="K118" s="17">
        <f t="shared" si="23"/>
        <v>32</v>
      </c>
    </row>
    <row r="119" spans="1:11" s="2" customFormat="1" ht="15.75" customHeight="1">
      <c r="A119" s="12" t="s">
        <v>97</v>
      </c>
      <c r="B119" s="19"/>
      <c r="C119" s="16"/>
      <c r="D119" s="19"/>
      <c r="E119" s="19"/>
      <c r="F119" s="11">
        <v>0</v>
      </c>
      <c r="G119" s="14"/>
      <c r="H119" s="19"/>
      <c r="I119" s="19"/>
      <c r="J119" s="19"/>
      <c r="K119" s="17">
        <f t="shared" si="23"/>
        <v>0</v>
      </c>
    </row>
    <row r="120" spans="1:11" s="2" customFormat="1" ht="15.75" customHeight="1">
      <c r="A120" s="12" t="s">
        <v>14</v>
      </c>
      <c r="B120" s="19">
        <f aca="true" t="shared" si="37" ref="B120:I120">SUM(B121:B123)</f>
        <v>0</v>
      </c>
      <c r="C120" s="19">
        <f t="shared" si="37"/>
        <v>0</v>
      </c>
      <c r="D120" s="19">
        <f t="shared" si="37"/>
        <v>0</v>
      </c>
      <c r="E120" s="19">
        <f t="shared" si="37"/>
        <v>0</v>
      </c>
      <c r="F120" s="11">
        <f t="shared" si="37"/>
        <v>32</v>
      </c>
      <c r="G120" s="20">
        <f t="shared" si="37"/>
        <v>0</v>
      </c>
      <c r="H120" s="19">
        <f t="shared" si="37"/>
        <v>0</v>
      </c>
      <c r="I120" s="19">
        <f t="shared" si="37"/>
        <v>0</v>
      </c>
      <c r="J120" s="19"/>
      <c r="K120" s="17">
        <f t="shared" si="23"/>
        <v>32</v>
      </c>
    </row>
    <row r="121" spans="1:11" s="2" customFormat="1" ht="15.75" customHeight="1">
      <c r="A121" s="12" t="s">
        <v>98</v>
      </c>
      <c r="B121" s="19"/>
      <c r="C121" s="21"/>
      <c r="D121" s="21"/>
      <c r="E121" s="21"/>
      <c r="F121" s="11">
        <v>16</v>
      </c>
      <c r="G121" s="22"/>
      <c r="H121" s="21"/>
      <c r="I121" s="21"/>
      <c r="J121" s="21"/>
      <c r="K121" s="17">
        <f t="shared" si="23"/>
        <v>16</v>
      </c>
    </row>
    <row r="122" spans="1:11" s="2" customFormat="1" ht="15.75" customHeight="1">
      <c r="A122" s="12" t="s">
        <v>99</v>
      </c>
      <c r="B122" s="19"/>
      <c r="C122" s="21"/>
      <c r="D122" s="21"/>
      <c r="E122" s="21"/>
      <c r="F122" s="11">
        <v>7</v>
      </c>
      <c r="G122" s="22"/>
      <c r="H122" s="21"/>
      <c r="I122" s="21"/>
      <c r="J122" s="21"/>
      <c r="K122" s="17">
        <f t="shared" si="23"/>
        <v>7</v>
      </c>
    </row>
    <row r="123" spans="1:11" s="2" customFormat="1" ht="15.75" customHeight="1">
      <c r="A123" s="12" t="s">
        <v>100</v>
      </c>
      <c r="B123" s="19"/>
      <c r="C123" s="21"/>
      <c r="D123" s="21"/>
      <c r="E123" s="21"/>
      <c r="F123" s="11">
        <v>9</v>
      </c>
      <c r="G123" s="22"/>
      <c r="H123" s="21"/>
      <c r="I123" s="21"/>
      <c r="J123" s="21"/>
      <c r="K123" s="17">
        <f t="shared" si="23"/>
        <v>9</v>
      </c>
    </row>
    <row r="124" spans="1:11" s="2" customFormat="1" ht="15.75" customHeight="1">
      <c r="A124" s="12" t="s">
        <v>22</v>
      </c>
      <c r="B124" s="19">
        <f aca="true" t="shared" si="38" ref="B124:I124">B125</f>
        <v>0</v>
      </c>
      <c r="C124" s="19">
        <f t="shared" si="38"/>
        <v>0</v>
      </c>
      <c r="D124" s="19">
        <f t="shared" si="38"/>
        <v>0</v>
      </c>
      <c r="E124" s="19">
        <f t="shared" si="38"/>
        <v>0</v>
      </c>
      <c r="F124" s="11">
        <f t="shared" si="38"/>
        <v>152</v>
      </c>
      <c r="G124" s="20">
        <f t="shared" si="38"/>
        <v>0</v>
      </c>
      <c r="H124" s="19">
        <f t="shared" si="38"/>
        <v>0</v>
      </c>
      <c r="I124" s="19">
        <f t="shared" si="38"/>
        <v>0</v>
      </c>
      <c r="J124" s="19"/>
      <c r="K124" s="17">
        <f t="shared" si="23"/>
        <v>152</v>
      </c>
    </row>
    <row r="125" spans="1:11" s="2" customFormat="1" ht="15.75" customHeight="1">
      <c r="A125" s="12" t="s">
        <v>69</v>
      </c>
      <c r="B125" s="19">
        <f aca="true" t="shared" si="39" ref="B125:I125">SUM(B126:B127)</f>
        <v>0</v>
      </c>
      <c r="C125" s="19">
        <f t="shared" si="39"/>
        <v>0</v>
      </c>
      <c r="D125" s="19">
        <f t="shared" si="39"/>
        <v>0</v>
      </c>
      <c r="E125" s="19">
        <f t="shared" si="39"/>
        <v>0</v>
      </c>
      <c r="F125" s="11">
        <f t="shared" si="39"/>
        <v>152</v>
      </c>
      <c r="G125" s="20">
        <f t="shared" si="39"/>
        <v>0</v>
      </c>
      <c r="H125" s="19">
        <f t="shared" si="39"/>
        <v>0</v>
      </c>
      <c r="I125" s="19">
        <f t="shared" si="39"/>
        <v>0</v>
      </c>
      <c r="J125" s="19"/>
      <c r="K125" s="17">
        <f t="shared" si="23"/>
        <v>152</v>
      </c>
    </row>
    <row r="126" spans="1:11" s="2" customFormat="1" ht="15.75" customHeight="1">
      <c r="A126" s="12" t="s">
        <v>101</v>
      </c>
      <c r="B126" s="19"/>
      <c r="C126" s="21"/>
      <c r="D126" s="21"/>
      <c r="E126" s="21"/>
      <c r="F126" s="11">
        <v>111</v>
      </c>
      <c r="G126" s="22"/>
      <c r="H126" s="21"/>
      <c r="I126" s="21"/>
      <c r="J126" s="21"/>
      <c r="K126" s="17">
        <f t="shared" si="23"/>
        <v>111</v>
      </c>
    </row>
    <row r="127" spans="1:11" s="2" customFormat="1" ht="15.75" customHeight="1">
      <c r="A127" s="12" t="s">
        <v>102</v>
      </c>
      <c r="B127" s="19"/>
      <c r="C127" s="21"/>
      <c r="D127" s="21"/>
      <c r="E127" s="21"/>
      <c r="F127" s="11">
        <v>41</v>
      </c>
      <c r="G127" s="22"/>
      <c r="H127" s="21"/>
      <c r="I127" s="21"/>
      <c r="J127" s="21"/>
      <c r="K127" s="17">
        <f t="shared" si="23"/>
        <v>41</v>
      </c>
    </row>
    <row r="128" spans="1:11" s="2" customFormat="1" ht="15.75" customHeight="1">
      <c r="A128" s="12" t="s">
        <v>103</v>
      </c>
      <c r="B128" s="19">
        <f>B129+B134</f>
        <v>0</v>
      </c>
      <c r="C128" s="19">
        <f>C129+C134</f>
        <v>0</v>
      </c>
      <c r="D128" s="19">
        <f>D129+D134</f>
        <v>0</v>
      </c>
      <c r="E128" s="19">
        <f>E129+E134</f>
        <v>0</v>
      </c>
      <c r="F128" s="11">
        <f>F129+F134</f>
        <v>300</v>
      </c>
      <c r="G128" s="22">
        <f>SUM(H128:I128)</f>
        <v>20</v>
      </c>
      <c r="H128" s="19">
        <f>H129+H134</f>
        <v>0</v>
      </c>
      <c r="I128" s="19">
        <f>I129+I134</f>
        <v>20</v>
      </c>
      <c r="J128" s="19"/>
      <c r="K128" s="17">
        <f t="shared" si="23"/>
        <v>320</v>
      </c>
    </row>
    <row r="129" spans="1:11" s="2" customFormat="1" ht="15.75" customHeight="1">
      <c r="A129" s="12" t="s">
        <v>104</v>
      </c>
      <c r="B129" s="19">
        <f>B130+B131</f>
        <v>0</v>
      </c>
      <c r="C129" s="19">
        <f>C130+C131</f>
        <v>0</v>
      </c>
      <c r="D129" s="19">
        <f>D130+D131</f>
        <v>0</v>
      </c>
      <c r="E129" s="19">
        <f>E130+E131</f>
        <v>0</v>
      </c>
      <c r="F129" s="11">
        <f>SUM(F130:F131)</f>
        <v>33</v>
      </c>
      <c r="G129" s="22">
        <f>SUM(H129:I129)</f>
        <v>20</v>
      </c>
      <c r="H129" s="19">
        <f>H130+H131</f>
        <v>0</v>
      </c>
      <c r="I129" s="19">
        <f>I130+I131</f>
        <v>20</v>
      </c>
      <c r="J129" s="19"/>
      <c r="K129" s="17">
        <f t="shared" si="23"/>
        <v>53</v>
      </c>
    </row>
    <row r="130" spans="1:11" s="2" customFormat="1" ht="15.75" customHeight="1">
      <c r="A130" s="12" t="s">
        <v>105</v>
      </c>
      <c r="B130" s="19"/>
      <c r="C130" s="16"/>
      <c r="D130" s="19"/>
      <c r="E130" s="19"/>
      <c r="F130" s="11">
        <v>0</v>
      </c>
      <c r="G130" s="22">
        <f>SUM(H130:I130)</f>
        <v>20</v>
      </c>
      <c r="H130" s="19"/>
      <c r="I130" s="19">
        <v>20</v>
      </c>
      <c r="J130" s="19"/>
      <c r="K130" s="17">
        <f t="shared" si="23"/>
        <v>20</v>
      </c>
    </row>
    <row r="131" spans="1:11" s="2" customFormat="1" ht="15.75" customHeight="1">
      <c r="A131" s="12" t="s">
        <v>14</v>
      </c>
      <c r="B131" s="19">
        <f aca="true" t="shared" si="40" ref="B131:I131">SUM(B132:B133)</f>
        <v>0</v>
      </c>
      <c r="C131" s="19">
        <f t="shared" si="40"/>
        <v>0</v>
      </c>
      <c r="D131" s="19">
        <f t="shared" si="40"/>
        <v>0</v>
      </c>
      <c r="E131" s="19">
        <f t="shared" si="40"/>
        <v>0</v>
      </c>
      <c r="F131" s="11">
        <f t="shared" si="40"/>
        <v>33</v>
      </c>
      <c r="G131" s="20">
        <f t="shared" si="40"/>
        <v>0</v>
      </c>
      <c r="H131" s="19">
        <f t="shared" si="40"/>
        <v>0</v>
      </c>
      <c r="I131" s="19">
        <f t="shared" si="40"/>
        <v>0</v>
      </c>
      <c r="J131" s="19"/>
      <c r="K131" s="17">
        <f t="shared" si="23"/>
        <v>33</v>
      </c>
    </row>
    <row r="132" spans="1:11" s="2" customFormat="1" ht="15.75" customHeight="1">
      <c r="A132" s="12" t="s">
        <v>106</v>
      </c>
      <c r="B132" s="19"/>
      <c r="C132" s="21"/>
      <c r="D132" s="21"/>
      <c r="E132" s="21"/>
      <c r="F132" s="11">
        <v>21</v>
      </c>
      <c r="G132" s="22"/>
      <c r="H132" s="21"/>
      <c r="I132" s="21"/>
      <c r="J132" s="21"/>
      <c r="K132" s="17">
        <f t="shared" si="23"/>
        <v>21</v>
      </c>
    </row>
    <row r="133" spans="1:11" s="2" customFormat="1" ht="15.75" customHeight="1">
      <c r="A133" s="12" t="s">
        <v>107</v>
      </c>
      <c r="B133" s="19"/>
      <c r="C133" s="21"/>
      <c r="D133" s="21"/>
      <c r="E133" s="21"/>
      <c r="F133" s="11">
        <v>12</v>
      </c>
      <c r="G133" s="22"/>
      <c r="H133" s="21"/>
      <c r="I133" s="21"/>
      <c r="J133" s="21"/>
      <c r="K133" s="17">
        <f t="shared" si="23"/>
        <v>12</v>
      </c>
    </row>
    <row r="134" spans="1:11" s="2" customFormat="1" ht="15.75" customHeight="1">
      <c r="A134" s="12" t="s">
        <v>22</v>
      </c>
      <c r="B134" s="19">
        <f aca="true" t="shared" si="41" ref="B134:I134">B135+B137</f>
        <v>0</v>
      </c>
      <c r="C134" s="19">
        <f t="shared" si="41"/>
        <v>0</v>
      </c>
      <c r="D134" s="19">
        <f t="shared" si="41"/>
        <v>0</v>
      </c>
      <c r="E134" s="19">
        <f t="shared" si="41"/>
        <v>0</v>
      </c>
      <c r="F134" s="11">
        <f t="shared" si="41"/>
        <v>267</v>
      </c>
      <c r="G134" s="20">
        <f t="shared" si="41"/>
        <v>0</v>
      </c>
      <c r="H134" s="19">
        <f t="shared" si="41"/>
        <v>0</v>
      </c>
      <c r="I134" s="19">
        <f t="shared" si="41"/>
        <v>0</v>
      </c>
      <c r="J134" s="19"/>
      <c r="K134" s="17">
        <f t="shared" si="23"/>
        <v>267</v>
      </c>
    </row>
    <row r="135" spans="1:11" s="2" customFormat="1" ht="15.75" customHeight="1">
      <c r="A135" s="12" t="s">
        <v>23</v>
      </c>
      <c r="B135" s="19">
        <f>SUM(B136)</f>
        <v>0</v>
      </c>
      <c r="C135" s="19">
        <f>SUM(C136)</f>
        <v>0</v>
      </c>
      <c r="D135" s="19">
        <f>SUM(D136)</f>
        <v>0</v>
      </c>
      <c r="E135" s="19">
        <f>SUM(E136)</f>
        <v>0</v>
      </c>
      <c r="F135" s="11">
        <f>F136</f>
        <v>21</v>
      </c>
      <c r="G135" s="20">
        <f>SUM(G136)</f>
        <v>0</v>
      </c>
      <c r="H135" s="19">
        <f>SUM(H136)</f>
        <v>0</v>
      </c>
      <c r="I135" s="19">
        <f>SUM(I136)</f>
        <v>0</v>
      </c>
      <c r="J135" s="19"/>
      <c r="K135" s="17">
        <f t="shared" si="23"/>
        <v>21</v>
      </c>
    </row>
    <row r="136" spans="1:11" s="2" customFormat="1" ht="15.75" customHeight="1">
      <c r="A136" s="12" t="s">
        <v>108</v>
      </c>
      <c r="B136" s="19"/>
      <c r="C136" s="21"/>
      <c r="D136" s="21"/>
      <c r="E136" s="21"/>
      <c r="F136" s="11">
        <v>21</v>
      </c>
      <c r="G136" s="22"/>
      <c r="H136" s="21"/>
      <c r="I136" s="21"/>
      <c r="J136" s="21"/>
      <c r="K136" s="17">
        <f t="shared" si="23"/>
        <v>21</v>
      </c>
    </row>
    <row r="137" spans="1:11" s="2" customFormat="1" ht="15.75" customHeight="1">
      <c r="A137" s="12" t="s">
        <v>69</v>
      </c>
      <c r="B137" s="19">
        <f aca="true" t="shared" si="42" ref="B137:I137">SUM(B138:B141)</f>
        <v>0</v>
      </c>
      <c r="C137" s="19">
        <f t="shared" si="42"/>
        <v>0</v>
      </c>
      <c r="D137" s="19">
        <f t="shared" si="42"/>
        <v>0</v>
      </c>
      <c r="E137" s="19">
        <f t="shared" si="42"/>
        <v>0</v>
      </c>
      <c r="F137" s="11">
        <f t="shared" si="42"/>
        <v>246</v>
      </c>
      <c r="G137" s="20">
        <f t="shared" si="42"/>
        <v>0</v>
      </c>
      <c r="H137" s="19">
        <f t="shared" si="42"/>
        <v>0</v>
      </c>
      <c r="I137" s="19">
        <f t="shared" si="42"/>
        <v>0</v>
      </c>
      <c r="J137" s="19"/>
      <c r="K137" s="17">
        <f t="shared" si="23"/>
        <v>246</v>
      </c>
    </row>
    <row r="138" spans="1:11" s="2" customFormat="1" ht="15.75" customHeight="1">
      <c r="A138" s="12" t="s">
        <v>109</v>
      </c>
      <c r="B138" s="19"/>
      <c r="C138" s="21"/>
      <c r="D138" s="21"/>
      <c r="E138" s="21"/>
      <c r="F138" s="11">
        <v>69</v>
      </c>
      <c r="G138" s="22"/>
      <c r="H138" s="21"/>
      <c r="I138" s="21"/>
      <c r="J138" s="21"/>
      <c r="K138" s="17">
        <f t="shared" si="23"/>
        <v>69</v>
      </c>
    </row>
    <row r="139" spans="1:11" s="2" customFormat="1" ht="15.75" customHeight="1">
      <c r="A139" s="12" t="s">
        <v>110</v>
      </c>
      <c r="B139" s="19"/>
      <c r="C139" s="21"/>
      <c r="D139" s="21"/>
      <c r="E139" s="21"/>
      <c r="F139" s="11">
        <v>102</v>
      </c>
      <c r="G139" s="22"/>
      <c r="H139" s="21"/>
      <c r="I139" s="21"/>
      <c r="J139" s="21"/>
      <c r="K139" s="17">
        <f t="shared" si="23"/>
        <v>102</v>
      </c>
    </row>
    <row r="140" spans="1:11" s="2" customFormat="1" ht="15.75" customHeight="1">
      <c r="A140" s="12" t="s">
        <v>111</v>
      </c>
      <c r="B140" s="19"/>
      <c r="C140" s="21"/>
      <c r="D140" s="21"/>
      <c r="E140" s="21"/>
      <c r="F140" s="11">
        <v>62</v>
      </c>
      <c r="G140" s="22"/>
      <c r="H140" s="21"/>
      <c r="I140" s="21"/>
      <c r="J140" s="21"/>
      <c r="K140" s="17">
        <f t="shared" si="23"/>
        <v>62</v>
      </c>
    </row>
    <row r="141" spans="1:11" s="2" customFormat="1" ht="15.75" customHeight="1">
      <c r="A141" s="12" t="s">
        <v>112</v>
      </c>
      <c r="B141" s="19"/>
      <c r="C141" s="21"/>
      <c r="D141" s="21"/>
      <c r="E141" s="21"/>
      <c r="F141" s="11">
        <v>13</v>
      </c>
      <c r="G141" s="22"/>
      <c r="H141" s="21"/>
      <c r="I141" s="21"/>
      <c r="J141" s="21"/>
      <c r="K141" s="17">
        <f t="shared" si="23"/>
        <v>13</v>
      </c>
    </row>
    <row r="142" spans="1:11" s="2" customFormat="1" ht="15.75" customHeight="1">
      <c r="A142" s="12" t="s">
        <v>113</v>
      </c>
      <c r="B142" s="19">
        <f>B143+B148</f>
        <v>10</v>
      </c>
      <c r="C142" s="19">
        <f>C143+C148</f>
        <v>0</v>
      </c>
      <c r="D142" s="19">
        <f>D143+D148</f>
        <v>0</v>
      </c>
      <c r="E142" s="19">
        <f>E143+E148</f>
        <v>0</v>
      </c>
      <c r="F142" s="11">
        <f>F143+F148</f>
        <v>61</v>
      </c>
      <c r="G142" s="22">
        <f>SUM(H142:I142)</f>
        <v>30</v>
      </c>
      <c r="H142" s="19">
        <f>H143+H148</f>
        <v>0</v>
      </c>
      <c r="I142" s="19">
        <f>I143+I148</f>
        <v>30</v>
      </c>
      <c r="J142" s="19"/>
      <c r="K142" s="17">
        <f t="shared" si="23"/>
        <v>101</v>
      </c>
    </row>
    <row r="143" spans="1:11" s="2" customFormat="1" ht="15.75" customHeight="1">
      <c r="A143" s="12" t="s">
        <v>114</v>
      </c>
      <c r="B143" s="19">
        <f>B144+B145</f>
        <v>0</v>
      </c>
      <c r="C143" s="19">
        <f>C144+C145</f>
        <v>0</v>
      </c>
      <c r="D143" s="19">
        <f>D144+D145</f>
        <v>0</v>
      </c>
      <c r="E143" s="19">
        <f>E144+E145</f>
        <v>0</v>
      </c>
      <c r="F143" s="11">
        <f>SUM(F144:F145)</f>
        <v>27</v>
      </c>
      <c r="G143" s="22">
        <f>SUM(H143:I143)</f>
        <v>30</v>
      </c>
      <c r="H143" s="19">
        <f>H144+H145</f>
        <v>0</v>
      </c>
      <c r="I143" s="19">
        <f>I144+I145</f>
        <v>30</v>
      </c>
      <c r="J143" s="19"/>
      <c r="K143" s="17">
        <f t="shared" si="23"/>
        <v>57</v>
      </c>
    </row>
    <row r="144" spans="1:11" s="2" customFormat="1" ht="15.75" customHeight="1">
      <c r="A144" s="12" t="s">
        <v>115</v>
      </c>
      <c r="B144" s="19"/>
      <c r="C144" s="16"/>
      <c r="D144" s="19"/>
      <c r="E144" s="19"/>
      <c r="F144" s="11">
        <v>0</v>
      </c>
      <c r="G144" s="22">
        <f>SUM(H144:I144)</f>
        <v>30</v>
      </c>
      <c r="H144" s="19"/>
      <c r="I144" s="19">
        <v>30</v>
      </c>
      <c r="J144" s="19"/>
      <c r="K144" s="17">
        <f aca="true" t="shared" si="43" ref="K144:K207">B144+C144+F144+G144</f>
        <v>30</v>
      </c>
    </row>
    <row r="145" spans="1:11" s="2" customFormat="1" ht="15.75" customHeight="1">
      <c r="A145" s="12" t="s">
        <v>14</v>
      </c>
      <c r="B145" s="19">
        <f aca="true" t="shared" si="44" ref="B145:I145">SUM(B146:B147)</f>
        <v>0</v>
      </c>
      <c r="C145" s="19">
        <f t="shared" si="44"/>
        <v>0</v>
      </c>
      <c r="D145" s="19">
        <f t="shared" si="44"/>
        <v>0</v>
      </c>
      <c r="E145" s="19">
        <f t="shared" si="44"/>
        <v>0</v>
      </c>
      <c r="F145" s="11">
        <f t="shared" si="44"/>
        <v>27</v>
      </c>
      <c r="G145" s="20">
        <f t="shared" si="44"/>
        <v>0</v>
      </c>
      <c r="H145" s="19">
        <f t="shared" si="44"/>
        <v>0</v>
      </c>
      <c r="I145" s="21">
        <f t="shared" si="44"/>
        <v>0</v>
      </c>
      <c r="J145" s="21"/>
      <c r="K145" s="17">
        <f t="shared" si="43"/>
        <v>27</v>
      </c>
    </row>
    <row r="146" spans="1:11" s="2" customFormat="1" ht="15.75" customHeight="1">
      <c r="A146" s="12" t="s">
        <v>116</v>
      </c>
      <c r="B146" s="19"/>
      <c r="C146" s="21"/>
      <c r="D146" s="21"/>
      <c r="E146" s="21"/>
      <c r="F146" s="11">
        <v>10</v>
      </c>
      <c r="G146" s="22"/>
      <c r="H146" s="21"/>
      <c r="I146" s="21"/>
      <c r="J146" s="21"/>
      <c r="K146" s="17">
        <f t="shared" si="43"/>
        <v>10</v>
      </c>
    </row>
    <row r="147" spans="1:11" s="2" customFormat="1" ht="15.75" customHeight="1">
      <c r="A147" s="12" t="s">
        <v>117</v>
      </c>
      <c r="B147" s="19"/>
      <c r="C147" s="21"/>
      <c r="D147" s="21"/>
      <c r="E147" s="21"/>
      <c r="F147" s="11">
        <v>17</v>
      </c>
      <c r="G147" s="22"/>
      <c r="H147" s="21"/>
      <c r="I147" s="21"/>
      <c r="J147" s="21"/>
      <c r="K147" s="17">
        <f t="shared" si="43"/>
        <v>17</v>
      </c>
    </row>
    <row r="148" spans="1:11" s="2" customFormat="1" ht="15.75" customHeight="1">
      <c r="A148" s="12" t="s">
        <v>22</v>
      </c>
      <c r="B148" s="19">
        <f aca="true" t="shared" si="45" ref="B148:I148">B149</f>
        <v>10</v>
      </c>
      <c r="C148" s="19">
        <f t="shared" si="45"/>
        <v>0</v>
      </c>
      <c r="D148" s="19">
        <f t="shared" si="45"/>
        <v>0</v>
      </c>
      <c r="E148" s="19">
        <f t="shared" si="45"/>
        <v>0</v>
      </c>
      <c r="F148" s="11">
        <f t="shared" si="45"/>
        <v>34</v>
      </c>
      <c r="G148" s="20">
        <f t="shared" si="45"/>
        <v>0</v>
      </c>
      <c r="H148" s="19">
        <f t="shared" si="45"/>
        <v>0</v>
      </c>
      <c r="I148" s="19">
        <f t="shared" si="45"/>
        <v>0</v>
      </c>
      <c r="J148" s="19"/>
      <c r="K148" s="17">
        <f t="shared" si="43"/>
        <v>44</v>
      </c>
    </row>
    <row r="149" spans="1:11" s="2" customFormat="1" ht="15.75" customHeight="1">
      <c r="A149" s="12" t="s">
        <v>69</v>
      </c>
      <c r="B149" s="19">
        <f aca="true" t="shared" si="46" ref="B149:I149">SUM(B150:B152)</f>
        <v>10</v>
      </c>
      <c r="C149" s="19">
        <f t="shared" si="46"/>
        <v>0</v>
      </c>
      <c r="D149" s="19">
        <f t="shared" si="46"/>
        <v>0</v>
      </c>
      <c r="E149" s="19">
        <f t="shared" si="46"/>
        <v>0</v>
      </c>
      <c r="F149" s="11">
        <f t="shared" si="46"/>
        <v>34</v>
      </c>
      <c r="G149" s="20">
        <f t="shared" si="46"/>
        <v>0</v>
      </c>
      <c r="H149" s="19">
        <f t="shared" si="46"/>
        <v>0</v>
      </c>
      <c r="I149" s="19">
        <f t="shared" si="46"/>
        <v>0</v>
      </c>
      <c r="J149" s="19"/>
      <c r="K149" s="17">
        <f t="shared" si="43"/>
        <v>44</v>
      </c>
    </row>
    <row r="150" spans="1:11" s="2" customFormat="1" ht="15.75" customHeight="1">
      <c r="A150" s="12" t="s">
        <v>118</v>
      </c>
      <c r="B150" s="19">
        <v>10</v>
      </c>
      <c r="C150" s="21"/>
      <c r="D150" s="21"/>
      <c r="E150" s="21"/>
      <c r="F150" s="11">
        <v>15</v>
      </c>
      <c r="G150" s="22"/>
      <c r="H150" s="21"/>
      <c r="I150" s="21"/>
      <c r="J150" s="21"/>
      <c r="K150" s="17">
        <f t="shared" si="43"/>
        <v>25</v>
      </c>
    </row>
    <row r="151" spans="1:11" s="2" customFormat="1" ht="15.75" customHeight="1">
      <c r="A151" s="12" t="s">
        <v>119</v>
      </c>
      <c r="B151" s="19"/>
      <c r="C151" s="21"/>
      <c r="D151" s="21"/>
      <c r="E151" s="21"/>
      <c r="F151" s="11">
        <v>13</v>
      </c>
      <c r="G151" s="22"/>
      <c r="H151" s="21"/>
      <c r="I151" s="21"/>
      <c r="J151" s="21"/>
      <c r="K151" s="17">
        <f t="shared" si="43"/>
        <v>13</v>
      </c>
    </row>
    <row r="152" spans="1:11" s="2" customFormat="1" ht="15.75" customHeight="1">
      <c r="A152" s="12" t="s">
        <v>120</v>
      </c>
      <c r="B152" s="19"/>
      <c r="C152" s="21"/>
      <c r="D152" s="21"/>
      <c r="E152" s="21"/>
      <c r="F152" s="11">
        <v>6</v>
      </c>
      <c r="G152" s="22"/>
      <c r="H152" s="21"/>
      <c r="I152" s="21"/>
      <c r="J152" s="21"/>
      <c r="K152" s="17">
        <f t="shared" si="43"/>
        <v>6</v>
      </c>
    </row>
    <row r="153" spans="1:11" s="2" customFormat="1" ht="15.75" customHeight="1">
      <c r="A153" s="12" t="s">
        <v>121</v>
      </c>
      <c r="B153" s="19">
        <f aca="true" t="shared" si="47" ref="B153:I153">B154+B158</f>
        <v>240</v>
      </c>
      <c r="C153" s="19">
        <f t="shared" si="47"/>
        <v>0</v>
      </c>
      <c r="D153" s="19">
        <f t="shared" si="47"/>
        <v>0</v>
      </c>
      <c r="E153" s="19">
        <f t="shared" si="47"/>
        <v>0</v>
      </c>
      <c r="F153" s="11">
        <f t="shared" si="47"/>
        <v>122</v>
      </c>
      <c r="G153" s="20">
        <f t="shared" si="47"/>
        <v>0</v>
      </c>
      <c r="H153" s="19">
        <f t="shared" si="47"/>
        <v>0</v>
      </c>
      <c r="I153" s="19">
        <f t="shared" si="47"/>
        <v>0</v>
      </c>
      <c r="J153" s="19"/>
      <c r="K153" s="17">
        <f t="shared" si="43"/>
        <v>362</v>
      </c>
    </row>
    <row r="154" spans="1:11" s="2" customFormat="1" ht="15.75" customHeight="1">
      <c r="A154" s="12" t="s">
        <v>122</v>
      </c>
      <c r="B154" s="19">
        <f>B155+B156</f>
        <v>0</v>
      </c>
      <c r="C154" s="19">
        <f>C155+C156</f>
        <v>0</v>
      </c>
      <c r="D154" s="19">
        <f>D155+D156</f>
        <v>0</v>
      </c>
      <c r="E154" s="19">
        <f>E155+E156</f>
        <v>0</v>
      </c>
      <c r="F154" s="11">
        <f>SUM(F155:F156)</f>
        <v>6</v>
      </c>
      <c r="G154" s="20">
        <f>G155+G156</f>
        <v>0</v>
      </c>
      <c r="H154" s="19">
        <f>H155+H156</f>
        <v>0</v>
      </c>
      <c r="I154" s="19">
        <f>I155+I156</f>
        <v>0</v>
      </c>
      <c r="J154" s="19"/>
      <c r="K154" s="17">
        <f t="shared" si="43"/>
        <v>6</v>
      </c>
    </row>
    <row r="155" spans="1:11" s="2" customFormat="1" ht="15.75" customHeight="1">
      <c r="A155" s="12" t="s">
        <v>123</v>
      </c>
      <c r="B155" s="19"/>
      <c r="C155" s="16"/>
      <c r="D155" s="19"/>
      <c r="E155" s="19"/>
      <c r="F155" s="11">
        <v>1</v>
      </c>
      <c r="G155" s="14"/>
      <c r="H155" s="19"/>
      <c r="I155" s="19"/>
      <c r="J155" s="19"/>
      <c r="K155" s="17">
        <f t="shared" si="43"/>
        <v>1</v>
      </c>
    </row>
    <row r="156" spans="1:11" s="2" customFormat="1" ht="15.75" customHeight="1">
      <c r="A156" s="12" t="s">
        <v>14</v>
      </c>
      <c r="B156" s="19">
        <f>SUM(B157)</f>
        <v>0</v>
      </c>
      <c r="C156" s="19">
        <f>SUM(C157)</f>
        <v>0</v>
      </c>
      <c r="D156" s="19">
        <f>SUM(D157)</f>
        <v>0</v>
      </c>
      <c r="E156" s="19">
        <f>SUM(E157)</f>
        <v>0</v>
      </c>
      <c r="F156" s="11">
        <f>F157</f>
        <v>5</v>
      </c>
      <c r="G156" s="20">
        <f>SUM(G157)</f>
        <v>0</v>
      </c>
      <c r="H156" s="19">
        <f>SUM(H157)</f>
        <v>0</v>
      </c>
      <c r="I156" s="19">
        <f>SUM(I157)</f>
        <v>0</v>
      </c>
      <c r="J156" s="19"/>
      <c r="K156" s="17">
        <f t="shared" si="43"/>
        <v>5</v>
      </c>
    </row>
    <row r="157" spans="1:11" s="2" customFormat="1" ht="15.75" customHeight="1">
      <c r="A157" s="12" t="s">
        <v>124</v>
      </c>
      <c r="B157" s="19"/>
      <c r="C157" s="21"/>
      <c r="D157" s="21"/>
      <c r="E157" s="21"/>
      <c r="F157" s="11">
        <v>5</v>
      </c>
      <c r="G157" s="22"/>
      <c r="H157" s="21"/>
      <c r="I157" s="21"/>
      <c r="J157" s="21"/>
      <c r="K157" s="17">
        <f t="shared" si="43"/>
        <v>5</v>
      </c>
    </row>
    <row r="158" spans="1:11" s="2" customFormat="1" ht="15.75" customHeight="1">
      <c r="A158" s="12" t="s">
        <v>22</v>
      </c>
      <c r="B158" s="19">
        <f aca="true" t="shared" si="48" ref="B158:I158">B159+B163</f>
        <v>240</v>
      </c>
      <c r="C158" s="19">
        <f t="shared" si="48"/>
        <v>0</v>
      </c>
      <c r="D158" s="19">
        <f t="shared" si="48"/>
        <v>0</v>
      </c>
      <c r="E158" s="19">
        <f t="shared" si="48"/>
        <v>0</v>
      </c>
      <c r="F158" s="11">
        <f t="shared" si="48"/>
        <v>116</v>
      </c>
      <c r="G158" s="20">
        <f t="shared" si="48"/>
        <v>0</v>
      </c>
      <c r="H158" s="19">
        <f t="shared" si="48"/>
        <v>0</v>
      </c>
      <c r="I158" s="19">
        <f t="shared" si="48"/>
        <v>0</v>
      </c>
      <c r="J158" s="19"/>
      <c r="K158" s="17">
        <f t="shared" si="43"/>
        <v>356</v>
      </c>
    </row>
    <row r="159" spans="1:11" s="2" customFormat="1" ht="15.75" customHeight="1">
      <c r="A159" s="12" t="s">
        <v>23</v>
      </c>
      <c r="B159" s="19">
        <f aca="true" t="shared" si="49" ref="B159:I159">SUM(B160:B162)</f>
        <v>20</v>
      </c>
      <c r="C159" s="19">
        <f t="shared" si="49"/>
        <v>0</v>
      </c>
      <c r="D159" s="19">
        <f t="shared" si="49"/>
        <v>0</v>
      </c>
      <c r="E159" s="19">
        <f t="shared" si="49"/>
        <v>0</v>
      </c>
      <c r="F159" s="11">
        <f t="shared" si="49"/>
        <v>31</v>
      </c>
      <c r="G159" s="20">
        <f t="shared" si="49"/>
        <v>0</v>
      </c>
      <c r="H159" s="19">
        <f t="shared" si="49"/>
        <v>0</v>
      </c>
      <c r="I159" s="19">
        <f t="shared" si="49"/>
        <v>0</v>
      </c>
      <c r="J159" s="19"/>
      <c r="K159" s="17">
        <f t="shared" si="43"/>
        <v>51</v>
      </c>
    </row>
    <row r="160" spans="1:11" s="2" customFormat="1" ht="15.75" customHeight="1">
      <c r="A160" s="12" t="s">
        <v>173</v>
      </c>
      <c r="B160" s="19">
        <v>20</v>
      </c>
      <c r="C160" s="21"/>
      <c r="D160" s="21"/>
      <c r="E160" s="21"/>
      <c r="F160" s="11">
        <v>11</v>
      </c>
      <c r="G160" s="22"/>
      <c r="H160" s="21"/>
      <c r="I160" s="21"/>
      <c r="J160" s="21"/>
      <c r="K160" s="17">
        <f t="shared" si="43"/>
        <v>31</v>
      </c>
    </row>
    <row r="161" spans="1:11" s="2" customFormat="1" ht="15.75" customHeight="1">
      <c r="A161" s="12" t="s">
        <v>125</v>
      </c>
      <c r="B161" s="19"/>
      <c r="C161" s="21"/>
      <c r="D161" s="21"/>
      <c r="E161" s="21"/>
      <c r="F161" s="11">
        <v>10</v>
      </c>
      <c r="G161" s="22"/>
      <c r="H161" s="21"/>
      <c r="I161" s="21"/>
      <c r="J161" s="21"/>
      <c r="K161" s="17">
        <f t="shared" si="43"/>
        <v>10</v>
      </c>
    </row>
    <row r="162" spans="1:11" s="2" customFormat="1" ht="15.75" customHeight="1">
      <c r="A162" s="12" t="s">
        <v>174</v>
      </c>
      <c r="B162" s="19"/>
      <c r="C162" s="21"/>
      <c r="D162" s="21"/>
      <c r="E162" s="21"/>
      <c r="F162" s="11">
        <v>10</v>
      </c>
      <c r="G162" s="22"/>
      <c r="H162" s="21"/>
      <c r="I162" s="21"/>
      <c r="J162" s="21"/>
      <c r="K162" s="17">
        <f t="shared" si="43"/>
        <v>10</v>
      </c>
    </row>
    <row r="163" spans="1:11" s="2" customFormat="1" ht="15.75" customHeight="1">
      <c r="A163" s="12" t="s">
        <v>69</v>
      </c>
      <c r="B163" s="19">
        <f aca="true" t="shared" si="50" ref="B163:I163">SUM(B164:B171)</f>
        <v>220</v>
      </c>
      <c r="C163" s="19">
        <f t="shared" si="50"/>
        <v>0</v>
      </c>
      <c r="D163" s="19">
        <f t="shared" si="50"/>
        <v>0</v>
      </c>
      <c r="E163" s="19">
        <f t="shared" si="50"/>
        <v>0</v>
      </c>
      <c r="F163" s="11">
        <f t="shared" si="50"/>
        <v>85</v>
      </c>
      <c r="G163" s="20">
        <f t="shared" si="50"/>
        <v>0</v>
      </c>
      <c r="H163" s="19">
        <f t="shared" si="50"/>
        <v>0</v>
      </c>
      <c r="I163" s="19">
        <f t="shared" si="50"/>
        <v>0</v>
      </c>
      <c r="J163" s="19"/>
      <c r="K163" s="17">
        <f t="shared" si="43"/>
        <v>305</v>
      </c>
    </row>
    <row r="164" spans="1:11" s="2" customFormat="1" ht="15.75" customHeight="1">
      <c r="A164" s="12" t="s">
        <v>126</v>
      </c>
      <c r="B164" s="19">
        <v>40</v>
      </c>
      <c r="C164" s="21"/>
      <c r="D164" s="21"/>
      <c r="E164" s="21"/>
      <c r="F164" s="11">
        <v>6</v>
      </c>
      <c r="G164" s="22"/>
      <c r="H164" s="21"/>
      <c r="I164" s="21"/>
      <c r="J164" s="21"/>
      <c r="K164" s="17">
        <f t="shared" si="43"/>
        <v>46</v>
      </c>
    </row>
    <row r="165" spans="1:11" s="2" customFormat="1" ht="15.75" customHeight="1">
      <c r="A165" s="12" t="s">
        <v>127</v>
      </c>
      <c r="B165" s="19">
        <v>45</v>
      </c>
      <c r="C165" s="21"/>
      <c r="D165" s="21"/>
      <c r="E165" s="21"/>
      <c r="F165" s="11">
        <v>10</v>
      </c>
      <c r="G165" s="22"/>
      <c r="H165" s="21"/>
      <c r="I165" s="21"/>
      <c r="J165" s="21"/>
      <c r="K165" s="17">
        <f t="shared" si="43"/>
        <v>55</v>
      </c>
    </row>
    <row r="166" spans="1:11" s="2" customFormat="1" ht="15.75" customHeight="1">
      <c r="A166" s="12" t="s">
        <v>128</v>
      </c>
      <c r="B166" s="19">
        <v>20</v>
      </c>
      <c r="C166" s="21"/>
      <c r="D166" s="21"/>
      <c r="E166" s="21"/>
      <c r="F166" s="11">
        <v>14</v>
      </c>
      <c r="G166" s="22"/>
      <c r="H166" s="21"/>
      <c r="I166" s="21"/>
      <c r="J166" s="21"/>
      <c r="K166" s="17">
        <f t="shared" si="43"/>
        <v>34</v>
      </c>
    </row>
    <row r="167" spans="1:11" s="2" customFormat="1" ht="15.75" customHeight="1">
      <c r="A167" s="12" t="s">
        <v>129</v>
      </c>
      <c r="B167" s="19">
        <v>20</v>
      </c>
      <c r="C167" s="21"/>
      <c r="D167" s="21"/>
      <c r="E167" s="21"/>
      <c r="F167" s="11">
        <v>8</v>
      </c>
      <c r="G167" s="22"/>
      <c r="H167" s="21"/>
      <c r="I167" s="21"/>
      <c r="J167" s="21"/>
      <c r="K167" s="17">
        <f t="shared" si="43"/>
        <v>28</v>
      </c>
    </row>
    <row r="168" spans="1:11" s="2" customFormat="1" ht="15.75" customHeight="1">
      <c r="A168" s="12" t="s">
        <v>130</v>
      </c>
      <c r="B168" s="19">
        <v>10</v>
      </c>
      <c r="C168" s="21"/>
      <c r="D168" s="21"/>
      <c r="E168" s="21"/>
      <c r="F168" s="11">
        <v>16</v>
      </c>
      <c r="G168" s="22"/>
      <c r="H168" s="21"/>
      <c r="I168" s="21"/>
      <c r="J168" s="21"/>
      <c r="K168" s="17">
        <f t="shared" si="43"/>
        <v>26</v>
      </c>
    </row>
    <row r="169" spans="1:11" s="2" customFormat="1" ht="15.75" customHeight="1">
      <c r="A169" s="12" t="s">
        <v>131</v>
      </c>
      <c r="B169" s="19">
        <v>30</v>
      </c>
      <c r="C169" s="21"/>
      <c r="D169" s="21"/>
      <c r="E169" s="21"/>
      <c r="F169" s="11">
        <v>8</v>
      </c>
      <c r="G169" s="22"/>
      <c r="H169" s="21"/>
      <c r="I169" s="21"/>
      <c r="J169" s="21"/>
      <c r="K169" s="17">
        <f t="shared" si="43"/>
        <v>38</v>
      </c>
    </row>
    <row r="170" spans="1:11" s="2" customFormat="1" ht="15.75" customHeight="1">
      <c r="A170" s="12" t="s">
        <v>132</v>
      </c>
      <c r="B170" s="19">
        <v>55</v>
      </c>
      <c r="C170" s="21"/>
      <c r="D170" s="21"/>
      <c r="E170" s="21"/>
      <c r="F170" s="11">
        <v>18</v>
      </c>
      <c r="G170" s="22"/>
      <c r="H170" s="21"/>
      <c r="I170" s="21"/>
      <c r="J170" s="21"/>
      <c r="K170" s="17">
        <f t="shared" si="43"/>
        <v>73</v>
      </c>
    </row>
    <row r="171" spans="1:11" s="2" customFormat="1" ht="15.75" customHeight="1">
      <c r="A171" s="12" t="s">
        <v>133</v>
      </c>
      <c r="B171" s="19"/>
      <c r="C171" s="21"/>
      <c r="D171" s="21"/>
      <c r="E171" s="21"/>
      <c r="F171" s="11">
        <v>5</v>
      </c>
      <c r="G171" s="22"/>
      <c r="H171" s="21"/>
      <c r="I171" s="21"/>
      <c r="J171" s="21"/>
      <c r="K171" s="17">
        <f t="shared" si="43"/>
        <v>5</v>
      </c>
    </row>
    <row r="172" spans="1:11" s="2" customFormat="1" ht="15.75" customHeight="1">
      <c r="A172" s="12" t="s">
        <v>134</v>
      </c>
      <c r="B172" s="19">
        <f aca="true" t="shared" si="51" ref="B172:I172">B173+B178</f>
        <v>325</v>
      </c>
      <c r="C172" s="19">
        <f t="shared" si="51"/>
        <v>0</v>
      </c>
      <c r="D172" s="19">
        <f t="shared" si="51"/>
        <v>0</v>
      </c>
      <c r="E172" s="19">
        <f t="shared" si="51"/>
        <v>0</v>
      </c>
      <c r="F172" s="11">
        <f t="shared" si="51"/>
        <v>180</v>
      </c>
      <c r="G172" s="20">
        <f t="shared" si="51"/>
        <v>0</v>
      </c>
      <c r="H172" s="19">
        <f t="shared" si="51"/>
        <v>0</v>
      </c>
      <c r="I172" s="19">
        <f t="shared" si="51"/>
        <v>0</v>
      </c>
      <c r="J172" s="19"/>
      <c r="K172" s="17">
        <f t="shared" si="43"/>
        <v>505</v>
      </c>
    </row>
    <row r="173" spans="1:11" s="2" customFormat="1" ht="15.75" customHeight="1">
      <c r="A173" s="12" t="s">
        <v>135</v>
      </c>
      <c r="B173" s="19">
        <f>B174+B175</f>
        <v>0</v>
      </c>
      <c r="C173" s="19">
        <f>C174+C175</f>
        <v>0</v>
      </c>
      <c r="D173" s="19">
        <f>D174+D175</f>
        <v>0</v>
      </c>
      <c r="E173" s="19">
        <f>E174+E175</f>
        <v>0</v>
      </c>
      <c r="F173" s="11">
        <f>SUM(F174:F175)</f>
        <v>12</v>
      </c>
      <c r="G173" s="20">
        <f>G174+G175</f>
        <v>0</v>
      </c>
      <c r="H173" s="19">
        <f>H174+H175</f>
        <v>0</v>
      </c>
      <c r="I173" s="19">
        <f>I174+I175</f>
        <v>0</v>
      </c>
      <c r="J173" s="19"/>
      <c r="K173" s="17">
        <f t="shared" si="43"/>
        <v>12</v>
      </c>
    </row>
    <row r="174" spans="1:11" s="2" customFormat="1" ht="15.75" customHeight="1">
      <c r="A174" s="12" t="s">
        <v>136</v>
      </c>
      <c r="B174" s="19"/>
      <c r="C174" s="16"/>
      <c r="D174" s="19"/>
      <c r="E174" s="19"/>
      <c r="F174" s="11">
        <v>0</v>
      </c>
      <c r="G174" s="14"/>
      <c r="H174" s="19"/>
      <c r="I174" s="19"/>
      <c r="J174" s="19"/>
      <c r="K174" s="17">
        <f t="shared" si="43"/>
        <v>0</v>
      </c>
    </row>
    <row r="175" spans="1:11" s="2" customFormat="1" ht="15.75" customHeight="1">
      <c r="A175" s="12" t="s">
        <v>14</v>
      </c>
      <c r="B175" s="19">
        <f aca="true" t="shared" si="52" ref="B175:I175">SUM(B176:B177)</f>
        <v>0</v>
      </c>
      <c r="C175" s="19">
        <f t="shared" si="52"/>
        <v>0</v>
      </c>
      <c r="D175" s="19">
        <f t="shared" si="52"/>
        <v>0</v>
      </c>
      <c r="E175" s="19">
        <f t="shared" si="52"/>
        <v>0</v>
      </c>
      <c r="F175" s="11">
        <f t="shared" si="52"/>
        <v>12</v>
      </c>
      <c r="G175" s="20">
        <f t="shared" si="52"/>
        <v>0</v>
      </c>
      <c r="H175" s="19">
        <f t="shared" si="52"/>
        <v>0</v>
      </c>
      <c r="I175" s="19">
        <f t="shared" si="52"/>
        <v>0</v>
      </c>
      <c r="J175" s="19"/>
      <c r="K175" s="17">
        <f t="shared" si="43"/>
        <v>12</v>
      </c>
    </row>
    <row r="176" spans="1:11" s="2" customFormat="1" ht="15.75" customHeight="1">
      <c r="A176" s="12" t="s">
        <v>137</v>
      </c>
      <c r="B176" s="19"/>
      <c r="C176" s="21"/>
      <c r="D176" s="21"/>
      <c r="E176" s="21"/>
      <c r="F176" s="11">
        <v>5</v>
      </c>
      <c r="G176" s="22"/>
      <c r="H176" s="21"/>
      <c r="I176" s="21"/>
      <c r="J176" s="21"/>
      <c r="K176" s="17">
        <f t="shared" si="43"/>
        <v>5</v>
      </c>
    </row>
    <row r="177" spans="1:11" s="2" customFormat="1" ht="15.75" customHeight="1">
      <c r="A177" s="12" t="s">
        <v>138</v>
      </c>
      <c r="B177" s="19"/>
      <c r="C177" s="21"/>
      <c r="D177" s="21"/>
      <c r="E177" s="21"/>
      <c r="F177" s="11">
        <v>7</v>
      </c>
      <c r="G177" s="22"/>
      <c r="H177" s="21"/>
      <c r="I177" s="21"/>
      <c r="J177" s="21"/>
      <c r="K177" s="17">
        <f t="shared" si="43"/>
        <v>7</v>
      </c>
    </row>
    <row r="178" spans="1:11" s="2" customFormat="1" ht="15.75" customHeight="1">
      <c r="A178" s="12" t="s">
        <v>22</v>
      </c>
      <c r="B178" s="19">
        <f aca="true" t="shared" si="53" ref="B178:I178">B179</f>
        <v>325</v>
      </c>
      <c r="C178" s="19">
        <f t="shared" si="53"/>
        <v>0</v>
      </c>
      <c r="D178" s="19">
        <f t="shared" si="53"/>
        <v>0</v>
      </c>
      <c r="E178" s="19">
        <f t="shared" si="53"/>
        <v>0</v>
      </c>
      <c r="F178" s="11">
        <f t="shared" si="53"/>
        <v>168</v>
      </c>
      <c r="G178" s="20">
        <f t="shared" si="53"/>
        <v>0</v>
      </c>
      <c r="H178" s="19">
        <f t="shared" si="53"/>
        <v>0</v>
      </c>
      <c r="I178" s="19">
        <f t="shared" si="53"/>
        <v>0</v>
      </c>
      <c r="J178" s="19"/>
      <c r="K178" s="17">
        <f t="shared" si="43"/>
        <v>493</v>
      </c>
    </row>
    <row r="179" spans="1:11" s="2" customFormat="1" ht="15.75" customHeight="1">
      <c r="A179" s="12" t="s">
        <v>69</v>
      </c>
      <c r="B179" s="19">
        <f aca="true" t="shared" si="54" ref="B179:I179">SUM(B180:B188)</f>
        <v>325</v>
      </c>
      <c r="C179" s="19">
        <f t="shared" si="54"/>
        <v>0</v>
      </c>
      <c r="D179" s="19">
        <f t="shared" si="54"/>
        <v>0</v>
      </c>
      <c r="E179" s="19">
        <f t="shared" si="54"/>
        <v>0</v>
      </c>
      <c r="F179" s="11">
        <f t="shared" si="54"/>
        <v>168</v>
      </c>
      <c r="G179" s="20">
        <f t="shared" si="54"/>
        <v>0</v>
      </c>
      <c r="H179" s="19">
        <f t="shared" si="54"/>
        <v>0</v>
      </c>
      <c r="I179" s="19">
        <f t="shared" si="54"/>
        <v>0</v>
      </c>
      <c r="J179" s="19"/>
      <c r="K179" s="17">
        <f t="shared" si="43"/>
        <v>493</v>
      </c>
    </row>
    <row r="180" spans="1:11" s="2" customFormat="1" ht="15.75" customHeight="1">
      <c r="A180" s="12" t="s">
        <v>139</v>
      </c>
      <c r="B180" s="19">
        <v>20</v>
      </c>
      <c r="C180" s="21"/>
      <c r="D180" s="21"/>
      <c r="E180" s="21"/>
      <c r="F180" s="11">
        <v>15</v>
      </c>
      <c r="G180" s="22"/>
      <c r="H180" s="21"/>
      <c r="I180" s="21"/>
      <c r="J180" s="21"/>
      <c r="K180" s="17">
        <f t="shared" si="43"/>
        <v>35</v>
      </c>
    </row>
    <row r="181" spans="1:11" s="2" customFormat="1" ht="15.75" customHeight="1">
      <c r="A181" s="12" t="s">
        <v>140</v>
      </c>
      <c r="B181" s="19">
        <v>20</v>
      </c>
      <c r="C181" s="21"/>
      <c r="D181" s="21"/>
      <c r="E181" s="21"/>
      <c r="F181" s="11">
        <v>5</v>
      </c>
      <c r="G181" s="22"/>
      <c r="H181" s="21"/>
      <c r="I181" s="21"/>
      <c r="J181" s="21"/>
      <c r="K181" s="17">
        <f t="shared" si="43"/>
        <v>25</v>
      </c>
    </row>
    <row r="182" spans="1:11" s="2" customFormat="1" ht="15.75" customHeight="1">
      <c r="A182" s="12" t="s">
        <v>141</v>
      </c>
      <c r="B182" s="19"/>
      <c r="C182" s="21"/>
      <c r="D182" s="21"/>
      <c r="E182" s="21"/>
      <c r="F182" s="11">
        <v>18</v>
      </c>
      <c r="G182" s="22"/>
      <c r="H182" s="21"/>
      <c r="I182" s="21"/>
      <c r="J182" s="21"/>
      <c r="K182" s="17">
        <f t="shared" si="43"/>
        <v>18</v>
      </c>
    </row>
    <row r="183" spans="1:11" s="2" customFormat="1" ht="15.75" customHeight="1">
      <c r="A183" s="12" t="s">
        <v>142</v>
      </c>
      <c r="B183" s="19"/>
      <c r="C183" s="21"/>
      <c r="D183" s="21"/>
      <c r="E183" s="21"/>
      <c r="F183" s="11">
        <v>19</v>
      </c>
      <c r="G183" s="22"/>
      <c r="H183" s="21"/>
      <c r="I183" s="21"/>
      <c r="J183" s="21"/>
      <c r="K183" s="17">
        <f t="shared" si="43"/>
        <v>19</v>
      </c>
    </row>
    <row r="184" spans="1:11" s="2" customFormat="1" ht="15.75" customHeight="1">
      <c r="A184" s="12" t="s">
        <v>143</v>
      </c>
      <c r="B184" s="19">
        <v>25</v>
      </c>
      <c r="C184" s="21"/>
      <c r="D184" s="21"/>
      <c r="E184" s="21"/>
      <c r="F184" s="11">
        <v>15</v>
      </c>
      <c r="G184" s="22"/>
      <c r="H184" s="21"/>
      <c r="I184" s="21"/>
      <c r="J184" s="21"/>
      <c r="K184" s="17">
        <f t="shared" si="43"/>
        <v>40</v>
      </c>
    </row>
    <row r="185" spans="1:11" s="2" customFormat="1" ht="15.75" customHeight="1">
      <c r="A185" s="12" t="s">
        <v>144</v>
      </c>
      <c r="B185" s="19">
        <v>220</v>
      </c>
      <c r="C185" s="21"/>
      <c r="D185" s="21"/>
      <c r="E185" s="21"/>
      <c r="F185" s="11">
        <v>11</v>
      </c>
      <c r="G185" s="22"/>
      <c r="H185" s="21"/>
      <c r="I185" s="21"/>
      <c r="J185" s="21"/>
      <c r="K185" s="17">
        <f t="shared" si="43"/>
        <v>231</v>
      </c>
    </row>
    <row r="186" spans="1:11" s="2" customFormat="1" ht="15.75" customHeight="1">
      <c r="A186" s="12" t="s">
        <v>145</v>
      </c>
      <c r="B186" s="19">
        <v>15</v>
      </c>
      <c r="C186" s="21"/>
      <c r="D186" s="21"/>
      <c r="E186" s="21"/>
      <c r="F186" s="11">
        <v>6</v>
      </c>
      <c r="G186" s="22"/>
      <c r="H186" s="21"/>
      <c r="I186" s="21"/>
      <c r="J186" s="21"/>
      <c r="K186" s="17">
        <f t="shared" si="43"/>
        <v>21</v>
      </c>
    </row>
    <row r="187" spans="1:11" s="2" customFormat="1" ht="15.75" customHeight="1">
      <c r="A187" s="12" t="s">
        <v>146</v>
      </c>
      <c r="B187" s="19"/>
      <c r="C187" s="21"/>
      <c r="D187" s="21"/>
      <c r="E187" s="21"/>
      <c r="F187" s="11">
        <v>66</v>
      </c>
      <c r="G187" s="22"/>
      <c r="H187" s="21"/>
      <c r="I187" s="21"/>
      <c r="J187" s="21"/>
      <c r="K187" s="17">
        <f t="shared" si="43"/>
        <v>66</v>
      </c>
    </row>
    <row r="188" spans="1:11" s="2" customFormat="1" ht="15.75" customHeight="1">
      <c r="A188" s="12" t="s">
        <v>147</v>
      </c>
      <c r="B188" s="19">
        <v>25</v>
      </c>
      <c r="C188" s="21"/>
      <c r="D188" s="21"/>
      <c r="E188" s="21"/>
      <c r="F188" s="11">
        <v>13</v>
      </c>
      <c r="G188" s="22"/>
      <c r="H188" s="21"/>
      <c r="I188" s="21"/>
      <c r="J188" s="21"/>
      <c r="K188" s="17">
        <f t="shared" si="43"/>
        <v>38</v>
      </c>
    </row>
    <row r="189" spans="1:11" s="2" customFormat="1" ht="15.75" customHeight="1">
      <c r="A189" s="12" t="s">
        <v>148</v>
      </c>
      <c r="B189" s="19">
        <f aca="true" t="shared" si="55" ref="B189:I189">B190+B194</f>
        <v>150</v>
      </c>
      <c r="C189" s="19">
        <f t="shared" si="55"/>
        <v>0</v>
      </c>
      <c r="D189" s="19">
        <f t="shared" si="55"/>
        <v>0</v>
      </c>
      <c r="E189" s="19">
        <f t="shared" si="55"/>
        <v>0</v>
      </c>
      <c r="F189" s="11">
        <f t="shared" si="55"/>
        <v>52</v>
      </c>
      <c r="G189" s="20">
        <f t="shared" si="55"/>
        <v>0</v>
      </c>
      <c r="H189" s="19">
        <f t="shared" si="55"/>
        <v>0</v>
      </c>
      <c r="I189" s="19">
        <f t="shared" si="55"/>
        <v>0</v>
      </c>
      <c r="J189" s="19"/>
      <c r="K189" s="17">
        <f t="shared" si="43"/>
        <v>202</v>
      </c>
    </row>
    <row r="190" spans="1:11" s="2" customFormat="1" ht="15.75" customHeight="1">
      <c r="A190" s="12" t="s">
        <v>149</v>
      </c>
      <c r="B190" s="19">
        <f>B191+B192</f>
        <v>0</v>
      </c>
      <c r="C190" s="19">
        <f>C191+C192</f>
        <v>0</v>
      </c>
      <c r="D190" s="19">
        <f>D191+D192</f>
        <v>0</v>
      </c>
      <c r="E190" s="19">
        <f>E191+E192</f>
        <v>0</v>
      </c>
      <c r="F190" s="11">
        <f>SUM(F191:F192)</f>
        <v>22</v>
      </c>
      <c r="G190" s="20">
        <f>G191+G192</f>
        <v>0</v>
      </c>
      <c r="H190" s="19">
        <f>H191+H192</f>
        <v>0</v>
      </c>
      <c r="I190" s="19">
        <f>I191+I192</f>
        <v>0</v>
      </c>
      <c r="J190" s="19"/>
      <c r="K190" s="17">
        <f t="shared" si="43"/>
        <v>22</v>
      </c>
    </row>
    <row r="191" spans="1:11" s="2" customFormat="1" ht="15.75" customHeight="1">
      <c r="A191" s="12" t="s">
        <v>150</v>
      </c>
      <c r="B191" s="19"/>
      <c r="C191" s="16"/>
      <c r="D191" s="19"/>
      <c r="E191" s="19"/>
      <c r="F191" s="11">
        <v>0</v>
      </c>
      <c r="G191" s="14"/>
      <c r="H191" s="19"/>
      <c r="I191" s="19"/>
      <c r="J191" s="19"/>
      <c r="K191" s="17">
        <f t="shared" si="43"/>
        <v>0</v>
      </c>
    </row>
    <row r="192" spans="1:11" s="2" customFormat="1" ht="15.75" customHeight="1">
      <c r="A192" s="12" t="s">
        <v>14</v>
      </c>
      <c r="B192" s="19">
        <f>SUM(B193)</f>
        <v>0</v>
      </c>
      <c r="C192" s="19">
        <f>SUM(C193)</f>
        <v>0</v>
      </c>
      <c r="D192" s="19">
        <f>SUM(D193)</f>
        <v>0</v>
      </c>
      <c r="E192" s="19">
        <f>SUM(E193)</f>
        <v>0</v>
      </c>
      <c r="F192" s="11">
        <f>F193</f>
        <v>22</v>
      </c>
      <c r="G192" s="20">
        <f>SUM(G193)</f>
        <v>0</v>
      </c>
      <c r="H192" s="19">
        <f>SUM(H193)</f>
        <v>0</v>
      </c>
      <c r="I192" s="19">
        <f>SUM(I193)</f>
        <v>0</v>
      </c>
      <c r="J192" s="19"/>
      <c r="K192" s="17">
        <f t="shared" si="43"/>
        <v>22</v>
      </c>
    </row>
    <row r="193" spans="1:11" s="2" customFormat="1" ht="15.75" customHeight="1">
      <c r="A193" s="12" t="s">
        <v>151</v>
      </c>
      <c r="B193" s="19"/>
      <c r="C193" s="21"/>
      <c r="D193" s="21"/>
      <c r="E193" s="21"/>
      <c r="F193" s="11">
        <v>22</v>
      </c>
      <c r="G193" s="22"/>
      <c r="H193" s="21"/>
      <c r="I193" s="21"/>
      <c r="J193" s="21"/>
      <c r="K193" s="17">
        <f t="shared" si="43"/>
        <v>22</v>
      </c>
    </row>
    <row r="194" spans="1:11" s="2" customFormat="1" ht="15.75" customHeight="1">
      <c r="A194" s="12" t="s">
        <v>22</v>
      </c>
      <c r="B194" s="19">
        <f aca="true" t="shared" si="56" ref="B194:I194">B195</f>
        <v>150</v>
      </c>
      <c r="C194" s="19">
        <f t="shared" si="56"/>
        <v>0</v>
      </c>
      <c r="D194" s="19">
        <f t="shared" si="56"/>
        <v>0</v>
      </c>
      <c r="E194" s="19">
        <f t="shared" si="56"/>
        <v>0</v>
      </c>
      <c r="F194" s="11">
        <f t="shared" si="56"/>
        <v>30</v>
      </c>
      <c r="G194" s="20">
        <f t="shared" si="56"/>
        <v>0</v>
      </c>
      <c r="H194" s="19">
        <f t="shared" si="56"/>
        <v>0</v>
      </c>
      <c r="I194" s="19">
        <f t="shared" si="56"/>
        <v>0</v>
      </c>
      <c r="J194" s="19"/>
      <c r="K194" s="17">
        <f t="shared" si="43"/>
        <v>180</v>
      </c>
    </row>
    <row r="195" spans="1:11" s="2" customFormat="1" ht="15.75" customHeight="1">
      <c r="A195" s="12" t="s">
        <v>69</v>
      </c>
      <c r="B195" s="19">
        <f aca="true" t="shared" si="57" ref="B195:I195">SUM(B196:B200)</f>
        <v>150</v>
      </c>
      <c r="C195" s="19">
        <f t="shared" si="57"/>
        <v>0</v>
      </c>
      <c r="D195" s="19">
        <f t="shared" si="57"/>
        <v>0</v>
      </c>
      <c r="E195" s="19">
        <f t="shared" si="57"/>
        <v>0</v>
      </c>
      <c r="F195" s="11">
        <f t="shared" si="57"/>
        <v>30</v>
      </c>
      <c r="G195" s="20">
        <f t="shared" si="57"/>
        <v>0</v>
      </c>
      <c r="H195" s="19">
        <f t="shared" si="57"/>
        <v>0</v>
      </c>
      <c r="I195" s="19">
        <f t="shared" si="57"/>
        <v>0</v>
      </c>
      <c r="J195" s="19"/>
      <c r="K195" s="17">
        <f t="shared" si="43"/>
        <v>180</v>
      </c>
    </row>
    <row r="196" spans="1:11" s="2" customFormat="1" ht="15.75" customHeight="1">
      <c r="A196" s="12" t="s">
        <v>152</v>
      </c>
      <c r="B196" s="19">
        <v>100</v>
      </c>
      <c r="C196" s="21"/>
      <c r="D196" s="21"/>
      <c r="E196" s="21"/>
      <c r="F196" s="11">
        <v>8</v>
      </c>
      <c r="G196" s="22"/>
      <c r="H196" s="21"/>
      <c r="I196" s="21"/>
      <c r="J196" s="21"/>
      <c r="K196" s="17">
        <f t="shared" si="43"/>
        <v>108</v>
      </c>
    </row>
    <row r="197" spans="1:11" s="2" customFormat="1" ht="15.75" customHeight="1">
      <c r="A197" s="12" t="s">
        <v>153</v>
      </c>
      <c r="B197" s="19"/>
      <c r="C197" s="21"/>
      <c r="D197" s="21"/>
      <c r="E197" s="21"/>
      <c r="F197" s="11">
        <v>13</v>
      </c>
      <c r="G197" s="22"/>
      <c r="H197" s="21"/>
      <c r="I197" s="21"/>
      <c r="J197" s="21"/>
      <c r="K197" s="17">
        <f t="shared" si="43"/>
        <v>13</v>
      </c>
    </row>
    <row r="198" spans="1:11" s="2" customFormat="1" ht="15.75" customHeight="1">
      <c r="A198" s="12" t="s">
        <v>154</v>
      </c>
      <c r="B198" s="19"/>
      <c r="C198" s="21"/>
      <c r="D198" s="21"/>
      <c r="E198" s="21"/>
      <c r="F198" s="11">
        <v>5</v>
      </c>
      <c r="G198" s="22"/>
      <c r="H198" s="21"/>
      <c r="I198" s="21"/>
      <c r="J198" s="21"/>
      <c r="K198" s="17">
        <f t="shared" si="43"/>
        <v>5</v>
      </c>
    </row>
    <row r="199" spans="1:11" s="2" customFormat="1" ht="15.75" customHeight="1">
      <c r="A199" s="12" t="s">
        <v>155</v>
      </c>
      <c r="B199" s="19">
        <v>50</v>
      </c>
      <c r="C199" s="21"/>
      <c r="D199" s="21"/>
      <c r="E199" s="21"/>
      <c r="F199" s="11">
        <v>1</v>
      </c>
      <c r="G199" s="22"/>
      <c r="H199" s="21"/>
      <c r="I199" s="21"/>
      <c r="J199" s="21"/>
      <c r="K199" s="17">
        <f t="shared" si="43"/>
        <v>51</v>
      </c>
    </row>
    <row r="200" spans="1:11" s="2" customFormat="1" ht="15.75" customHeight="1">
      <c r="A200" s="12" t="s">
        <v>156</v>
      </c>
      <c r="B200" s="19"/>
      <c r="C200" s="21"/>
      <c r="D200" s="21"/>
      <c r="E200" s="21"/>
      <c r="F200" s="11">
        <v>3</v>
      </c>
      <c r="G200" s="22"/>
      <c r="H200" s="21"/>
      <c r="I200" s="21"/>
      <c r="J200" s="21"/>
      <c r="K200" s="17">
        <f t="shared" si="43"/>
        <v>3</v>
      </c>
    </row>
    <row r="201" spans="1:11" s="2" customFormat="1" ht="15.75" customHeight="1">
      <c r="A201" s="12" t="s">
        <v>157</v>
      </c>
      <c r="B201" s="19">
        <f aca="true" t="shared" si="58" ref="B201:I201">B202+B206</f>
        <v>25</v>
      </c>
      <c r="C201" s="19">
        <f t="shared" si="58"/>
        <v>0</v>
      </c>
      <c r="D201" s="19">
        <f t="shared" si="58"/>
        <v>0</v>
      </c>
      <c r="E201" s="19">
        <f t="shared" si="58"/>
        <v>0</v>
      </c>
      <c r="F201" s="11">
        <f t="shared" si="58"/>
        <v>51</v>
      </c>
      <c r="G201" s="20">
        <f t="shared" si="58"/>
        <v>0</v>
      </c>
      <c r="H201" s="19">
        <f t="shared" si="58"/>
        <v>0</v>
      </c>
      <c r="I201" s="19">
        <f t="shared" si="58"/>
        <v>0</v>
      </c>
      <c r="J201" s="19"/>
      <c r="K201" s="17">
        <f t="shared" si="43"/>
        <v>76</v>
      </c>
    </row>
    <row r="202" spans="1:11" s="2" customFormat="1" ht="15.75" customHeight="1">
      <c r="A202" s="12" t="s">
        <v>158</v>
      </c>
      <c r="B202" s="19">
        <f>B203+B204</f>
        <v>0</v>
      </c>
      <c r="C202" s="19">
        <f>C203+C204</f>
        <v>0</v>
      </c>
      <c r="D202" s="19">
        <f>D203+D204</f>
        <v>0</v>
      </c>
      <c r="E202" s="19">
        <f>E203+E204</f>
        <v>0</v>
      </c>
      <c r="F202" s="11">
        <f>SUM(F203:F204)</f>
        <v>4</v>
      </c>
      <c r="G202" s="20">
        <f>G203+G204</f>
        <v>0</v>
      </c>
      <c r="H202" s="19">
        <f>H203+H204</f>
        <v>0</v>
      </c>
      <c r="I202" s="19">
        <f>I203+I204</f>
        <v>0</v>
      </c>
      <c r="J202" s="19"/>
      <c r="K202" s="17">
        <f t="shared" si="43"/>
        <v>4</v>
      </c>
    </row>
    <row r="203" spans="1:11" s="2" customFormat="1" ht="15.75" customHeight="1">
      <c r="A203" s="12" t="s">
        <v>159</v>
      </c>
      <c r="B203" s="19"/>
      <c r="C203" s="16"/>
      <c r="D203" s="19"/>
      <c r="E203" s="19"/>
      <c r="F203" s="11">
        <v>0</v>
      </c>
      <c r="G203" s="14"/>
      <c r="H203" s="19"/>
      <c r="I203" s="19"/>
      <c r="J203" s="19"/>
      <c r="K203" s="17">
        <f t="shared" si="43"/>
        <v>0</v>
      </c>
    </row>
    <row r="204" spans="1:11" s="2" customFormat="1" ht="15.75" customHeight="1">
      <c r="A204" s="12" t="s">
        <v>14</v>
      </c>
      <c r="B204" s="19">
        <f>SUM(B205)</f>
        <v>0</v>
      </c>
      <c r="C204" s="19">
        <f>SUM(C205)</f>
        <v>0</v>
      </c>
      <c r="D204" s="19">
        <f>SUM(D205)</f>
        <v>0</v>
      </c>
      <c r="E204" s="19">
        <f>SUM(E205)</f>
        <v>0</v>
      </c>
      <c r="F204" s="11">
        <f>F205</f>
        <v>4</v>
      </c>
      <c r="G204" s="20">
        <f>SUM(G205)</f>
        <v>0</v>
      </c>
      <c r="H204" s="19">
        <f>SUM(H205)</f>
        <v>0</v>
      </c>
      <c r="I204" s="19">
        <f>SUM(I205)</f>
        <v>0</v>
      </c>
      <c r="J204" s="19"/>
      <c r="K204" s="17">
        <f t="shared" si="43"/>
        <v>4</v>
      </c>
    </row>
    <row r="205" spans="1:11" s="2" customFormat="1" ht="15.75" customHeight="1">
      <c r="A205" s="12" t="s">
        <v>160</v>
      </c>
      <c r="B205" s="19"/>
      <c r="C205" s="21"/>
      <c r="D205" s="21"/>
      <c r="E205" s="21"/>
      <c r="F205" s="11">
        <v>4</v>
      </c>
      <c r="G205" s="22"/>
      <c r="H205" s="21"/>
      <c r="I205" s="21"/>
      <c r="J205" s="21"/>
      <c r="K205" s="17">
        <f t="shared" si="43"/>
        <v>4</v>
      </c>
    </row>
    <row r="206" spans="1:11" s="2" customFormat="1" ht="15.75" customHeight="1">
      <c r="A206" s="12" t="s">
        <v>22</v>
      </c>
      <c r="B206" s="19">
        <f aca="true" t="shared" si="59" ref="B206:I206">B207</f>
        <v>25</v>
      </c>
      <c r="C206" s="19">
        <f t="shared" si="59"/>
        <v>0</v>
      </c>
      <c r="D206" s="19">
        <f t="shared" si="59"/>
        <v>0</v>
      </c>
      <c r="E206" s="19">
        <f t="shared" si="59"/>
        <v>0</v>
      </c>
      <c r="F206" s="11">
        <f t="shared" si="59"/>
        <v>47</v>
      </c>
      <c r="G206" s="20">
        <f t="shared" si="59"/>
        <v>0</v>
      </c>
      <c r="H206" s="19">
        <f t="shared" si="59"/>
        <v>0</v>
      </c>
      <c r="I206" s="19">
        <f t="shared" si="59"/>
        <v>0</v>
      </c>
      <c r="J206" s="19"/>
      <c r="K206" s="17">
        <f t="shared" si="43"/>
        <v>72</v>
      </c>
    </row>
    <row r="207" spans="1:11" s="2" customFormat="1" ht="15.75" customHeight="1">
      <c r="A207" s="12" t="s">
        <v>69</v>
      </c>
      <c r="B207" s="19">
        <f aca="true" t="shared" si="60" ref="B207:I207">SUM(B208:B213)</f>
        <v>25</v>
      </c>
      <c r="C207" s="19">
        <f t="shared" si="60"/>
        <v>0</v>
      </c>
      <c r="D207" s="19">
        <f t="shared" si="60"/>
        <v>0</v>
      </c>
      <c r="E207" s="19">
        <f t="shared" si="60"/>
        <v>0</v>
      </c>
      <c r="F207" s="11">
        <f t="shared" si="60"/>
        <v>47</v>
      </c>
      <c r="G207" s="20">
        <f t="shared" si="60"/>
        <v>0</v>
      </c>
      <c r="H207" s="19">
        <f t="shared" si="60"/>
        <v>0</v>
      </c>
      <c r="I207" s="19">
        <f t="shared" si="60"/>
        <v>0</v>
      </c>
      <c r="J207" s="19"/>
      <c r="K207" s="17">
        <f t="shared" si="43"/>
        <v>72</v>
      </c>
    </row>
    <row r="208" spans="1:11" s="2" customFormat="1" ht="15.75" customHeight="1">
      <c r="A208" s="12" t="s">
        <v>161</v>
      </c>
      <c r="B208" s="19">
        <v>25</v>
      </c>
      <c r="C208" s="21"/>
      <c r="D208" s="21"/>
      <c r="E208" s="21"/>
      <c r="F208" s="11">
        <v>8</v>
      </c>
      <c r="G208" s="22"/>
      <c r="H208" s="21"/>
      <c r="I208" s="21"/>
      <c r="J208" s="21"/>
      <c r="K208" s="17">
        <f aca="true" t="shared" si="61" ref="K208:K213">B208+C208+F208+G208</f>
        <v>33</v>
      </c>
    </row>
    <row r="209" spans="1:11" s="2" customFormat="1" ht="15.75" customHeight="1">
      <c r="A209" s="12" t="s">
        <v>162</v>
      </c>
      <c r="B209" s="19"/>
      <c r="C209" s="21"/>
      <c r="D209" s="21"/>
      <c r="E209" s="21"/>
      <c r="F209" s="11">
        <v>13</v>
      </c>
      <c r="G209" s="22"/>
      <c r="H209" s="21"/>
      <c r="I209" s="21"/>
      <c r="J209" s="21"/>
      <c r="K209" s="17">
        <f t="shared" si="61"/>
        <v>13</v>
      </c>
    </row>
    <row r="210" spans="1:11" s="2" customFormat="1" ht="15.75" customHeight="1">
      <c r="A210" s="12" t="s">
        <v>163</v>
      </c>
      <c r="B210" s="19"/>
      <c r="C210" s="21"/>
      <c r="D210" s="21"/>
      <c r="E210" s="21"/>
      <c r="F210" s="11">
        <v>5</v>
      </c>
      <c r="G210" s="22"/>
      <c r="H210" s="21"/>
      <c r="I210" s="21"/>
      <c r="J210" s="21"/>
      <c r="K210" s="17">
        <f t="shared" si="61"/>
        <v>5</v>
      </c>
    </row>
    <row r="211" spans="1:11" s="2" customFormat="1" ht="15.75" customHeight="1">
      <c r="A211" s="12" t="s">
        <v>164</v>
      </c>
      <c r="B211" s="19"/>
      <c r="C211" s="21"/>
      <c r="D211" s="21"/>
      <c r="E211" s="21"/>
      <c r="F211" s="11">
        <v>5</v>
      </c>
      <c r="G211" s="22"/>
      <c r="H211" s="21"/>
      <c r="I211" s="21"/>
      <c r="J211" s="21"/>
      <c r="K211" s="17">
        <f t="shared" si="61"/>
        <v>5</v>
      </c>
    </row>
    <row r="212" spans="1:11" s="2" customFormat="1" ht="15.75" customHeight="1">
      <c r="A212" s="12" t="s">
        <v>165</v>
      </c>
      <c r="B212" s="19"/>
      <c r="C212" s="21"/>
      <c r="D212" s="21"/>
      <c r="E212" s="21"/>
      <c r="F212" s="11">
        <v>13</v>
      </c>
      <c r="G212" s="22"/>
      <c r="H212" s="21"/>
      <c r="I212" s="21"/>
      <c r="J212" s="21"/>
      <c r="K212" s="17">
        <f t="shared" si="61"/>
        <v>13</v>
      </c>
    </row>
    <row r="213" spans="1:11" ht="14.25">
      <c r="A213" s="12" t="s">
        <v>166</v>
      </c>
      <c r="B213" s="23"/>
      <c r="C213" s="22"/>
      <c r="D213" s="22"/>
      <c r="E213" s="22"/>
      <c r="F213" s="11">
        <v>3</v>
      </c>
      <c r="G213" s="22"/>
      <c r="H213" s="21"/>
      <c r="I213" s="21"/>
      <c r="J213" s="21"/>
      <c r="K213" s="17">
        <f t="shared" si="61"/>
        <v>3</v>
      </c>
    </row>
  </sheetData>
  <sheetProtection selectLockedCells="1" selectUnlockedCells="1"/>
  <mergeCells count="7">
    <mergeCell ref="A2:K2"/>
    <mergeCell ref="C4:E4"/>
    <mergeCell ref="G4:I4"/>
    <mergeCell ref="A4:A5"/>
    <mergeCell ref="B4:B5"/>
    <mergeCell ref="K4:K5"/>
    <mergeCell ref="J3:K3"/>
  </mergeCells>
  <printOptions horizontalCentered="1"/>
  <pageMargins left="0.7086614173228347" right="0.7086614173228347" top="0.984251968503937" bottom="0.984251968503937" header="0.31496062992125984" footer="0.7874015748031497"/>
  <pageSetup firstPageNumber="9" useFirstPageNumber="1" fitToHeight="0" horizontalDpi="600" verticalDpi="600" orientation="portrait" paperSize="9" scale="82" r:id="rId1"/>
  <headerFooter differentOddEven="1" scaleWithDoc="0">
    <oddFooter>&amp;R&amp;14—&amp;P—</oddFooter>
    <evenFooter>&amp;L&amp;14—&amp;P—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黄峰</cp:lastModifiedBy>
  <cp:lastPrinted>2021-03-31T10:52:24Z</cp:lastPrinted>
  <dcterms:created xsi:type="dcterms:W3CDTF">2006-09-16T00:00:00Z</dcterms:created>
  <dcterms:modified xsi:type="dcterms:W3CDTF">2021-06-24T02:15:32Z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