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因素法" sheetId="2" r:id="rId1"/>
  </sheets>
  <definedNames>
    <definedName name="_xlnm.Print_Titles" localSheetId="0">因素法!$4:$6</definedName>
    <definedName name="_xlnm._FilterDatabase" localSheetId="0" hidden="1">因素法!$10:$177</definedName>
  </definedNames>
  <calcPr calcId="144525"/>
</workbook>
</file>

<file path=xl/sharedStrings.xml><?xml version="1.0" encoding="utf-8"?>
<sst xmlns="http://schemas.openxmlformats.org/spreadsheetml/2006/main" count="198" uniqueCount="187">
  <si>
    <t>附件1</t>
  </si>
  <si>
    <t xml:space="preserve"> 2022年中央集中彩票公益金支持社会福利事业专项资金分配表
（因素法）</t>
  </si>
  <si>
    <t>单位：万元</t>
  </si>
  <si>
    <t>地  区</t>
  </si>
  <si>
    <t>资金总计</t>
  </si>
  <si>
    <t>资金小计</t>
  </si>
  <si>
    <t>老年人福利类项目</t>
  </si>
  <si>
    <t>儿童福利类项目</t>
  </si>
  <si>
    <t>残疾人福利类项目</t>
  </si>
  <si>
    <t>社会公益类项目</t>
  </si>
  <si>
    <t>乡村振兴衔接专项</t>
  </si>
  <si>
    <t>居家养老项目</t>
  </si>
  <si>
    <t>殡葬基础设施建设</t>
  </si>
  <si>
    <t>社会工作和志愿服务项目</t>
  </si>
  <si>
    <t>财社〔2021〕</t>
  </si>
  <si>
    <t>财社〔2022〕</t>
  </si>
  <si>
    <t>全区合计</t>
  </si>
  <si>
    <t>全区设区市本级小计</t>
  </si>
  <si>
    <t>全区城区小计</t>
  </si>
  <si>
    <t>全区县(市)小计</t>
  </si>
  <si>
    <t>南宁市小计</t>
  </si>
  <si>
    <t>南宁市本级</t>
  </si>
  <si>
    <t>南宁市城区小计</t>
  </si>
  <si>
    <t>兴宁区</t>
  </si>
  <si>
    <t>青秀区</t>
  </si>
  <si>
    <t>江南区</t>
  </si>
  <si>
    <t>西乡塘区</t>
  </si>
  <si>
    <t>良庆区</t>
  </si>
  <si>
    <t>邕宁区</t>
  </si>
  <si>
    <t>武鸣区</t>
  </si>
  <si>
    <t>南宁市县级小计</t>
  </si>
  <si>
    <t xml:space="preserve">横县 </t>
  </si>
  <si>
    <t>宾阳县</t>
  </si>
  <si>
    <t>上林县</t>
  </si>
  <si>
    <t>马山县</t>
  </si>
  <si>
    <t>隆安县</t>
  </si>
  <si>
    <t>柳州市小计</t>
  </si>
  <si>
    <t>柳州市本级</t>
  </si>
  <si>
    <t>柳州市城区小计</t>
  </si>
  <si>
    <t>城中区</t>
  </si>
  <si>
    <t>鱼峰区</t>
  </si>
  <si>
    <t>柳南区</t>
  </si>
  <si>
    <t>柳北区</t>
  </si>
  <si>
    <t>柳江区</t>
  </si>
  <si>
    <t>柳州市县级小计</t>
  </si>
  <si>
    <t>柳城县</t>
  </si>
  <si>
    <t>鹿寨县</t>
  </si>
  <si>
    <t>融安县</t>
  </si>
  <si>
    <t>融水苗族自治县</t>
  </si>
  <si>
    <t>三江侗族自治县</t>
  </si>
  <si>
    <t>桂林市小计</t>
  </si>
  <si>
    <t>桂林市本级</t>
  </si>
  <si>
    <t>桂林市城区小计</t>
  </si>
  <si>
    <t>秀峰区</t>
  </si>
  <si>
    <t>叠彩区</t>
  </si>
  <si>
    <t>雁山区</t>
  </si>
  <si>
    <t>象山区</t>
  </si>
  <si>
    <t>七星区</t>
  </si>
  <si>
    <t>临桂区</t>
  </si>
  <si>
    <t>桂林市县级小计</t>
  </si>
  <si>
    <t>阳朔县</t>
  </si>
  <si>
    <t>灵川县</t>
  </si>
  <si>
    <t>全州县</t>
  </si>
  <si>
    <t>兴安县</t>
  </si>
  <si>
    <t>永福县</t>
  </si>
  <si>
    <t>荔浦市</t>
  </si>
  <si>
    <t>平乐县</t>
  </si>
  <si>
    <t>恭城瑶族自治县</t>
  </si>
  <si>
    <t>灌阳县</t>
  </si>
  <si>
    <t>龙胜各族自治县</t>
  </si>
  <si>
    <t>资源县</t>
  </si>
  <si>
    <t>梧州市小计</t>
  </si>
  <si>
    <t>梧州市本级</t>
  </si>
  <si>
    <t>梧州市城区小计</t>
  </si>
  <si>
    <t>万秀区</t>
  </si>
  <si>
    <t>龙圩区</t>
  </si>
  <si>
    <t>长洲区</t>
  </si>
  <si>
    <t>梧州市县级小计</t>
  </si>
  <si>
    <t>苍梧县</t>
  </si>
  <si>
    <t xml:space="preserve">岑溪市 </t>
  </si>
  <si>
    <t xml:space="preserve">藤县 </t>
  </si>
  <si>
    <t>蒙山县</t>
  </si>
  <si>
    <t>北海市小计</t>
  </si>
  <si>
    <t>北海市本级</t>
  </si>
  <si>
    <t>北海市城区小计</t>
  </si>
  <si>
    <t>海城区</t>
  </si>
  <si>
    <t>银海区</t>
  </si>
  <si>
    <t>铁山港区</t>
  </si>
  <si>
    <t>北海市县级小计</t>
  </si>
  <si>
    <t>合浦县</t>
  </si>
  <si>
    <t>防城港市小计</t>
  </si>
  <si>
    <t>防城港市本级</t>
  </si>
  <si>
    <t>防城港市城区小计</t>
  </si>
  <si>
    <t>港口区</t>
  </si>
  <si>
    <t>防城区</t>
  </si>
  <si>
    <t>防城港市县级小计</t>
  </si>
  <si>
    <t>上思县</t>
  </si>
  <si>
    <t>东兴市</t>
  </si>
  <si>
    <t>钦州市小计</t>
  </si>
  <si>
    <t>钦州市本级</t>
  </si>
  <si>
    <t>钦州市城区小计</t>
  </si>
  <si>
    <t>钦南区</t>
  </si>
  <si>
    <t>钦北区</t>
  </si>
  <si>
    <t>钦州市县级小计</t>
  </si>
  <si>
    <t>浦北县</t>
  </si>
  <si>
    <t>灵山县</t>
  </si>
  <si>
    <t>贵港市小计</t>
  </si>
  <si>
    <t>贵港市本级</t>
  </si>
  <si>
    <t>贵港市城区小计</t>
  </si>
  <si>
    <t>港北区</t>
  </si>
  <si>
    <t>港南区</t>
  </si>
  <si>
    <t>覃塘区</t>
  </si>
  <si>
    <t>贵港市县级小计</t>
  </si>
  <si>
    <t>平南县</t>
  </si>
  <si>
    <t>桂平市</t>
  </si>
  <si>
    <t>玉林市小计</t>
  </si>
  <si>
    <t>玉林市本级</t>
  </si>
  <si>
    <t>玉林市城区小计</t>
  </si>
  <si>
    <t>玉州区</t>
  </si>
  <si>
    <t>福绵区</t>
  </si>
  <si>
    <t>玉林市县级小计</t>
  </si>
  <si>
    <t xml:space="preserve">容县 </t>
  </si>
  <si>
    <t>博白县</t>
  </si>
  <si>
    <t>陆川县</t>
  </si>
  <si>
    <t>北流市</t>
  </si>
  <si>
    <t>兴业县</t>
  </si>
  <si>
    <t>贺州市小计</t>
  </si>
  <si>
    <t>贺州市本级</t>
  </si>
  <si>
    <t>贺州市城区小计</t>
  </si>
  <si>
    <t>八步区</t>
  </si>
  <si>
    <t>平桂区</t>
  </si>
  <si>
    <t>贺州市县级小计</t>
  </si>
  <si>
    <t>昭平县</t>
  </si>
  <si>
    <t>钟山县</t>
  </si>
  <si>
    <t>富川县瑶族自治县</t>
  </si>
  <si>
    <t>百色市小计</t>
  </si>
  <si>
    <t>百色市本级</t>
  </si>
  <si>
    <t>百色市城区小计</t>
  </si>
  <si>
    <t>右江区</t>
  </si>
  <si>
    <t>田阳区</t>
  </si>
  <si>
    <t>百色市县级小计</t>
  </si>
  <si>
    <t>田东县</t>
  </si>
  <si>
    <t>平果市</t>
  </si>
  <si>
    <t>德保县</t>
  </si>
  <si>
    <t>靖西市</t>
  </si>
  <si>
    <t>那坡县</t>
  </si>
  <si>
    <t>凌云县</t>
  </si>
  <si>
    <t>乐业县</t>
  </si>
  <si>
    <t>田林县</t>
  </si>
  <si>
    <t>隆林县各族自治县</t>
  </si>
  <si>
    <t>西林县</t>
  </si>
  <si>
    <t>河池市小计</t>
  </si>
  <si>
    <t>河池市本级</t>
  </si>
  <si>
    <t>河池市城区小计</t>
  </si>
  <si>
    <t>金城江区</t>
  </si>
  <si>
    <t>宜州区</t>
  </si>
  <si>
    <t>河池市县级小计</t>
  </si>
  <si>
    <t>罗城仫佬族自治县</t>
  </si>
  <si>
    <t>环江毛南族自治县</t>
  </si>
  <si>
    <t>南丹县</t>
  </si>
  <si>
    <t>天峨县</t>
  </si>
  <si>
    <t>凤山县</t>
  </si>
  <si>
    <t>东兰县</t>
  </si>
  <si>
    <t>巴马瑶族自治县</t>
  </si>
  <si>
    <t>都安瑶族自治县</t>
  </si>
  <si>
    <t>大化瑶族自治县</t>
  </si>
  <si>
    <t>来宾市小计</t>
  </si>
  <si>
    <t>来宾市本级</t>
  </si>
  <si>
    <t>来宾市城区小计</t>
  </si>
  <si>
    <t>兴宾区</t>
  </si>
  <si>
    <t>来宾市县级小计</t>
  </si>
  <si>
    <t>象州县</t>
  </si>
  <si>
    <t>武宣县</t>
  </si>
  <si>
    <t>金秀瑶族自治县</t>
  </si>
  <si>
    <t>忻城县</t>
  </si>
  <si>
    <t>合山市</t>
  </si>
  <si>
    <t>崇左市小计</t>
  </si>
  <si>
    <t>崇左市本级</t>
  </si>
  <si>
    <t>崇左市城区小计</t>
  </si>
  <si>
    <t>江州区</t>
  </si>
  <si>
    <t>崇左市县级小计</t>
  </si>
  <si>
    <t>天等县</t>
  </si>
  <si>
    <t>大新县</t>
  </si>
  <si>
    <t>龙州县</t>
  </si>
  <si>
    <t>宁明县</t>
  </si>
  <si>
    <t>扶绥县</t>
  </si>
  <si>
    <t>凭祥市</t>
  </si>
</sst>
</file>

<file path=xl/styles.xml><?xml version="1.0" encoding="utf-8"?>
<styleSheet xmlns="http://schemas.openxmlformats.org/spreadsheetml/2006/main">
  <numFmts count="37">
    <numFmt numFmtId="176" formatCode="0.0_ "/>
    <numFmt numFmtId="177" formatCode="0.00_);[Red]\(0.00\)"/>
    <numFmt numFmtId="178" formatCode="0.00_ "/>
    <numFmt numFmtId="179" formatCode="0_);[Red]\(0\)"/>
    <numFmt numFmtId="180" formatCode="mmm/dd/yyyy;_-\ &quot;N/A&quot;_-;_-\ &quot;-&quot;_-"/>
    <numFmt numFmtId="181" formatCode="_(&quot;$&quot;* #,##0.0_);_(&quot;$&quot;* \(#,##0.0\);_(&quot;$&quot;* &quot;-&quot;??_);_(@_)"/>
    <numFmt numFmtId="182" formatCode="_-#,###,_-;\(#,###,\);_-\ \ &quot;-&quot;_-;_-@_-"/>
    <numFmt numFmtId="183" formatCode="_-* #,##0_-;\-* #,##0_-;_-* &quot;-&quot;??_-;_-@_-"/>
    <numFmt numFmtId="184" formatCode="mmm/yyyy;_-\ &quot;N/A&quot;_-;_-\ &quot;-&quot;_-"/>
    <numFmt numFmtId="185" formatCode="_-* #,##0.00&quot;￥&quot;_-;\-* #,##0.00&quot;￥&quot;_-;_-* &quot;-&quot;??&quot;￥&quot;_-;_-@_-"/>
    <numFmt numFmtId="186" formatCode="mmm\ dd\,\ yy"/>
    <numFmt numFmtId="187" formatCode="_-#,###.00,_-;\(#,###.00,\);_-\ \ &quot;-&quot;_-;_-@_-"/>
    <numFmt numFmtId="188" formatCode="_-#0&quot;.&quot;0000_-;\(#0&quot;.&quot;0000\);_-\ \ &quot;-&quot;_-;_-@_-"/>
    <numFmt numFmtId="189" formatCode="_-* #,##0.00_-;\-* #,##0.00_-;_-* &quot;-&quot;??_-;_-@_-"/>
    <numFmt numFmtId="190" formatCode="_-* #,##0_-;\-* #,##0_-;_-* &quot;-&quot;_-;_-@_-"/>
    <numFmt numFmtId="191" formatCode="_(&quot;$&quot;* #,##0_);_(&quot;$&quot;* \(#,##0\);_(&quot;$&quot;* &quot;-&quot;_);_(@_)"/>
    <numFmt numFmtId="192" formatCode="_-* #,##0&quot;￥&quot;_-;\-* #,##0&quot;￥&quot;_-;_-* &quot;-&quot;&quot;￥&quot;_-;_-@_-"/>
    <numFmt numFmtId="193" formatCode="&quot;\&quot;#,##0;[Red]&quot;\&quot;&quot;\&quot;&quot;\&quot;&quot;\&quot;&quot;\&quot;&quot;\&quot;&quot;\&quot;\-#,##0"/>
    <numFmt numFmtId="194" formatCode="#,##0.0"/>
    <numFmt numFmtId="41" formatCode="_ * #,##0_ ;_ * \-#,##0_ ;_ * &quot;-&quot;_ ;_ @_ "/>
    <numFmt numFmtId="195" formatCode="0.0%"/>
    <numFmt numFmtId="196" formatCode="_(&quot;$&quot;* #,##0_);_(&quot;$&quot;* \(#,##0\);_(&quot;$&quot;* &quot;-&quot;??_);_(@_)"/>
    <numFmt numFmtId="43" formatCode="_ * #,##0.00_ ;_ * \-#,##0.00_ ;_ * &quot;-&quot;??_ ;_ @_ "/>
    <numFmt numFmtId="197" formatCode="#,##0\ &quot; &quot;;\(#,##0\)\ ;&quot;—&quot;&quot; &quot;&quot; &quot;&quot; &quot;&quot; &quot;"/>
    <numFmt numFmtId="198" formatCode="_(&quot;$&quot;* #,##0.00_);_(&quot;$&quot;* \(#,##0.00\);_(&quot;$&quot;* &quot;-&quot;??_);_(@_)"/>
    <numFmt numFmtId="199" formatCode="mm/dd/yy_)"/>
    <numFmt numFmtId="200" formatCode="&quot;$&quot;#,##0;\-&quot;$&quot;#,##0"/>
    <numFmt numFmtId="201" formatCode="0.000%"/>
    <numFmt numFmtId="44" formatCode="_ &quot;￥&quot;* #,##0.00_ ;_ &quot;￥&quot;* \-#,##0.00_ ;_ &quot;￥&quot;* &quot;-&quot;??_ ;_ @_ "/>
    <numFmt numFmtId="202" formatCode="_-#,##0.00_-;\(#,##0.00\);_-\ \ &quot;-&quot;_-;_-@_-"/>
    <numFmt numFmtId="203" formatCode="_-#,##0_-;\(#,##0\);_-\ \ &quot;-&quot;_-;_-@_-"/>
    <numFmt numFmtId="204" formatCode="_([$€-2]* #,##0.00_);_([$€-2]* \(#,##0.00\);_([$€-2]* &quot;-&quot;??_)"/>
    <numFmt numFmtId="205" formatCode="_-#,##0%_-;\(#,##0%\);_-\ &quot;-&quot;_-"/>
    <numFmt numFmtId="42" formatCode="_ &quot;￥&quot;* #,##0_ ;_ &quot;￥&quot;* \-#,##0_ ;_ &quot;￥&quot;* &quot;-&quot;_ ;_ @_ "/>
    <numFmt numFmtId="206" formatCode="#,##0.00&quot;￥&quot;;\-#,##0.00&quot;￥&quot;"/>
    <numFmt numFmtId="207" formatCode="_-#0&quot;.&quot;0,_-;\(#0&quot;.&quot;0,\);_-\ \ &quot;-&quot;_-;_-@_-"/>
    <numFmt numFmtId="208" formatCode="#,##0.00&quot;￥&quot;;[Red]\-#,##0.00&quot;￥&quot;"/>
  </numFmts>
  <fonts count="103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sz val="18"/>
      <name val="黑体"/>
      <charset val="134"/>
    </font>
    <font>
      <sz val="14"/>
      <name val="黑体"/>
      <charset val="134"/>
    </font>
    <font>
      <sz val="24"/>
      <name val="方正小标宋简体"/>
      <charset val="134"/>
    </font>
    <font>
      <sz val="20"/>
      <name val="方正小标宋简体"/>
      <charset val="134"/>
    </font>
    <font>
      <b/>
      <sz val="10"/>
      <name val="方正仿宋_GBK"/>
      <charset val="134"/>
    </font>
    <font>
      <b/>
      <sz val="10"/>
      <color indexed="0"/>
      <name val="方正仿宋_GBK"/>
      <charset val="134"/>
    </font>
    <font>
      <b/>
      <sz val="10"/>
      <name val="宋体"/>
      <charset val="134"/>
      <scheme val="minor"/>
    </font>
    <font>
      <sz val="10"/>
      <name val="方正仿宋_GBK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方正仿宋_GBK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b/>
      <sz val="12"/>
      <name val="MS Sans Serif"/>
      <charset val="0"/>
    </font>
    <font>
      <sz val="12"/>
      <name val="宋体"/>
      <charset val="134"/>
    </font>
    <font>
      <sz val="20"/>
      <name val="Letter Gothic (W1)"/>
      <charset val="0"/>
    </font>
    <font>
      <b/>
      <sz val="8"/>
      <color indexed="8"/>
      <name val="Helv"/>
      <charset val="0"/>
    </font>
    <font>
      <sz val="12"/>
      <name val="Times New Roman"/>
      <charset val="0"/>
    </font>
    <font>
      <sz val="11"/>
      <color indexed="52"/>
      <name val="宋体"/>
      <charset val="134"/>
    </font>
    <font>
      <sz val="10"/>
      <name val="Times New Roman"/>
      <charset val="0"/>
    </font>
    <font>
      <b/>
      <sz val="12"/>
      <name val="Arial"/>
      <charset val="0"/>
    </font>
    <font>
      <sz val="11"/>
      <color indexed="20"/>
      <name val="宋体"/>
      <charset val="134"/>
    </font>
    <font>
      <sz val="11"/>
      <color indexed="42"/>
      <name val="宋体"/>
      <charset val="134"/>
    </font>
    <font>
      <sz val="8"/>
      <name val="Arial"/>
      <charset val="0"/>
    </font>
    <font>
      <b/>
      <sz val="11"/>
      <name val="Helv"/>
      <charset val="0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theme="0"/>
      <name val="宋体"/>
      <charset val="134"/>
      <scheme val="minor"/>
    </font>
    <font>
      <b/>
      <sz val="14"/>
      <color indexed="9"/>
      <name val="Times New Roman"/>
      <charset val="0"/>
    </font>
    <font>
      <sz val="11"/>
      <color indexed="17"/>
      <name val="Tahoma"/>
      <charset val="0"/>
    </font>
    <font>
      <b/>
      <sz val="13"/>
      <color indexed="56"/>
      <name val="宋体"/>
      <charset val="134"/>
    </font>
    <font>
      <sz val="8"/>
      <name val="Times New Roman"/>
      <charset val="0"/>
    </font>
    <font>
      <sz val="10"/>
      <color indexed="8"/>
      <name val="Arial"/>
      <charset val="0"/>
    </font>
    <font>
      <b/>
      <sz val="11"/>
      <color indexed="9"/>
      <name val="宋体"/>
      <charset val="134"/>
    </font>
    <font>
      <i/>
      <sz val="12"/>
      <name val="Times New Roman"/>
      <charset val="0"/>
    </font>
    <font>
      <b/>
      <sz val="8"/>
      <name val="Arial"/>
      <charset val="0"/>
    </font>
    <font>
      <sz val="11"/>
      <name val="ＭＳ Ｐゴシック"/>
      <charset val="0"/>
    </font>
    <font>
      <sz val="11"/>
      <name val="Times New Roman"/>
      <charset val="0"/>
    </font>
    <font>
      <sz val="10"/>
      <color indexed="8"/>
      <name val="MS Sans Serif"/>
      <charset val="0"/>
    </font>
    <font>
      <sz val="10"/>
      <color indexed="16"/>
      <name val="MS Serif"/>
      <charset val="0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indexed="42"/>
      <name val="宋体"/>
      <charset val="134"/>
    </font>
    <font>
      <b/>
      <sz val="11"/>
      <color indexed="56"/>
      <name val="宋体"/>
      <charset val="134"/>
    </font>
    <font>
      <b/>
      <sz val="11"/>
      <color theme="3"/>
      <name val="宋体"/>
      <charset val="134"/>
      <scheme val="minor"/>
    </font>
    <font>
      <sz val="10"/>
      <color indexed="17"/>
      <name val="宋体"/>
      <charset val="134"/>
    </font>
    <font>
      <sz val="11"/>
      <name val="蹈框"/>
      <charset val="0"/>
    </font>
    <font>
      <b/>
      <sz val="11"/>
      <color indexed="49"/>
      <name val="宋体"/>
      <charset val="134"/>
    </font>
    <font>
      <b/>
      <sz val="10"/>
      <name val="MS Sans Serif"/>
      <charset val="0"/>
    </font>
    <font>
      <u/>
      <sz val="12"/>
      <color indexed="36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0"/>
      <name val="Courier"/>
      <charset val="0"/>
    </font>
    <font>
      <sz val="10"/>
      <color indexed="20"/>
      <name val="宋体"/>
      <charset val="134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indexed="62"/>
      <name val="宋体"/>
      <charset val="134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0"/>
      <name val="Tms Rmn"/>
      <charset val="0"/>
    </font>
    <font>
      <sz val="11"/>
      <color rgb="FFFA7D00"/>
      <name val="宋体"/>
      <charset val="134"/>
      <scheme val="minor"/>
    </font>
    <font>
      <b/>
      <sz val="10"/>
      <name val="Helv"/>
      <charset val="0"/>
    </font>
    <font>
      <sz val="18"/>
      <name val="Times New Roman"/>
      <charset val="0"/>
    </font>
    <font>
      <u/>
      <sz val="11"/>
      <color theme="11"/>
      <name val="宋体"/>
      <charset val="134"/>
      <scheme val="minor"/>
    </font>
    <font>
      <b/>
      <sz val="18"/>
      <color indexed="56"/>
      <name val="宋体"/>
      <charset val="134"/>
    </font>
    <font>
      <i/>
      <sz val="9"/>
      <name val="Times New Roman"/>
      <charset val="0"/>
    </font>
    <font>
      <sz val="12"/>
      <name val="바탕체"/>
      <charset val="0"/>
    </font>
    <font>
      <b/>
      <sz val="12"/>
      <name val="Helv"/>
      <charset val="0"/>
    </font>
    <font>
      <b/>
      <i/>
      <sz val="12"/>
      <name val="Times New Roman"/>
      <charset val="0"/>
    </font>
    <font>
      <sz val="11"/>
      <color indexed="54"/>
      <name val="宋体"/>
      <charset val="134"/>
    </font>
    <font>
      <b/>
      <sz val="15"/>
      <color theme="3"/>
      <name val="宋体"/>
      <charset val="134"/>
      <scheme val="minor"/>
    </font>
    <font>
      <sz val="12"/>
      <name val="???"/>
      <charset val="0"/>
    </font>
    <font>
      <u val="singleAccounting"/>
      <vertAlign val="subscript"/>
      <sz val="10"/>
      <name val="Times New Roman"/>
      <charset val="0"/>
    </font>
    <font>
      <sz val="11"/>
      <color indexed="62"/>
      <name val="宋体"/>
      <charset val="134"/>
    </font>
    <font>
      <b/>
      <sz val="11"/>
      <color rgb="FF3F3F3F"/>
      <name val="宋体"/>
      <charset val="134"/>
      <scheme val="minor"/>
    </font>
    <font>
      <sz val="10"/>
      <name val="MS Serif"/>
      <charset val="0"/>
    </font>
    <font>
      <b/>
      <sz val="13"/>
      <color theme="3"/>
      <name val="宋体"/>
      <charset val="134"/>
      <scheme val="minor"/>
    </font>
    <font>
      <sz val="10"/>
      <name val="MS Sans Serif"/>
      <charset val="0"/>
    </font>
    <font>
      <sz val="12"/>
      <name val="MS Sans Serif"/>
      <charset val="0"/>
    </font>
    <font>
      <b/>
      <sz val="15"/>
      <color indexed="49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7"/>
      <name val="Small Fonts"/>
      <charset val="0"/>
    </font>
    <font>
      <b/>
      <sz val="13"/>
      <color indexed="49"/>
      <name val="宋体"/>
      <charset val="134"/>
    </font>
    <font>
      <sz val="11"/>
      <color indexed="20"/>
      <name val="Tahoma"/>
      <charset val="0"/>
    </font>
    <font>
      <b/>
      <sz val="13"/>
      <name val="Times New Roman"/>
      <charset val="0"/>
    </font>
    <font>
      <u/>
      <sz val="12"/>
      <color indexed="12"/>
      <name val="宋体"/>
      <charset val="134"/>
    </font>
    <font>
      <b/>
      <sz val="18"/>
      <color indexed="49"/>
      <name val="宋体"/>
      <charset val="134"/>
    </font>
    <font>
      <b/>
      <sz val="18"/>
      <color theme="3"/>
      <name val="宋体"/>
      <charset val="134"/>
      <scheme val="major"/>
    </font>
  </fonts>
  <fills count="6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</fills>
  <borders count="3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auto="true"/>
      </top>
      <bottom style="medium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1">
    <xf numFmtId="0" fontId="0" fillId="0" borderId="0">
      <alignment vertical="center"/>
    </xf>
    <xf numFmtId="0" fontId="18" fillId="3" borderId="0" applyNumberFormat="false" applyBorder="false" applyAlignment="false" applyProtection="false">
      <alignment vertical="center"/>
    </xf>
    <xf numFmtId="0" fontId="39" fillId="0" borderId="13" applyNumberFormat="false" applyFill="false" applyAlignment="false" applyProtection="false">
      <alignment vertical="center"/>
    </xf>
    <xf numFmtId="183" fontId="26" fillId="0" borderId="0" applyFill="false" applyBorder="false" applyAlignment="false"/>
    <xf numFmtId="0" fontId="20" fillId="0" borderId="0"/>
    <xf numFmtId="0" fontId="27" fillId="0" borderId="16" applyNumberFormat="false" applyFill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43" fontId="23" fillId="0" borderId="0" applyFont="false" applyFill="false" applyBorder="false" applyAlignment="false" applyProtection="false"/>
    <xf numFmtId="41" fontId="23" fillId="0" borderId="0" applyFont="false" applyFill="false" applyBorder="false" applyAlignment="false" applyProtection="false"/>
    <xf numFmtId="0" fontId="0" fillId="0" borderId="16" applyNumberFormat="false" applyFill="false" applyAlignment="false" applyProtection="false">
      <alignment vertical="center"/>
    </xf>
    <xf numFmtId="0" fontId="30" fillId="2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23" fillId="0" borderId="0"/>
    <xf numFmtId="0" fontId="20" fillId="0" borderId="0"/>
    <xf numFmtId="0" fontId="17" fillId="13" borderId="0" applyNumberFormat="false" applyBorder="false" applyAlignment="false" applyProtection="false">
      <alignment vertical="center"/>
    </xf>
    <xf numFmtId="9" fontId="23" fillId="0" borderId="0" applyFont="false" applyFill="false" applyBorder="false" applyAlignment="false" applyProtection="false"/>
    <xf numFmtId="189" fontId="20" fillId="0" borderId="6" applyNumberFormat="false"/>
    <xf numFmtId="0" fontId="35" fillId="17" borderId="19" applyNumberFormat="false" applyAlignment="false" applyProtection="false">
      <alignment vertical="center"/>
    </xf>
    <xf numFmtId="43" fontId="26" fillId="0" borderId="0" applyFont="false" applyFill="false" applyBorder="false" applyAlignment="false" applyProtection="false"/>
    <xf numFmtId="0" fontId="18" fillId="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31" fillId="10" borderId="0" applyNumberFormat="false" applyBorder="false" applyAlignment="false" applyProtection="false">
      <alignment vertical="center"/>
    </xf>
    <xf numFmtId="0" fontId="26" fillId="0" borderId="0" applyFont="false" applyFill="false">
      <alignment horizontal="fill"/>
    </xf>
    <xf numFmtId="0" fontId="17" fillId="0" borderId="13" applyNumberFormat="false" applyFill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17" fillId="5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193" fontId="20" fillId="0" borderId="0"/>
    <xf numFmtId="0" fontId="19" fillId="12" borderId="0" applyNumberFormat="false" applyBorder="false" applyAlignment="false" applyProtection="false">
      <alignment vertical="center"/>
    </xf>
    <xf numFmtId="193" fontId="20" fillId="0" borderId="0"/>
    <xf numFmtId="0" fontId="23" fillId="0" borderId="0"/>
    <xf numFmtId="0" fontId="75" fillId="0" borderId="0"/>
    <xf numFmtId="0" fontId="23" fillId="0" borderId="0"/>
    <xf numFmtId="206" fontId="23" fillId="53" borderId="0"/>
    <xf numFmtId="0" fontId="35" fillId="15" borderId="19" applyNumberFormat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20" fillId="0" borderId="0">
      <protection locked="false"/>
    </xf>
    <xf numFmtId="203" fontId="28" fillId="0" borderId="0" applyFill="false" applyBorder="false" applyProtection="false">
      <alignment horizontal="right"/>
    </xf>
    <xf numFmtId="0" fontId="49" fillId="18" borderId="0" applyNumberFormat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20" fillId="0" borderId="0"/>
    <xf numFmtId="0" fontId="31" fillId="12" borderId="0" applyNumberFormat="false" applyBorder="false" applyAlignment="false" applyProtection="false">
      <alignment vertical="center"/>
    </xf>
    <xf numFmtId="193" fontId="20" fillId="0" borderId="0"/>
    <xf numFmtId="0" fontId="31" fillId="15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45" fillId="0" borderId="0" applyFont="false" applyFill="false" applyBorder="false" applyAlignment="false" applyProtection="false"/>
    <xf numFmtId="0" fontId="23" fillId="0" borderId="0"/>
    <xf numFmtId="38" fontId="76" fillId="0" borderId="0"/>
    <xf numFmtId="0" fontId="17" fillId="13" borderId="0" applyNumberFormat="false" applyBorder="false" applyAlignment="false" applyProtection="false">
      <alignment vertical="center"/>
    </xf>
    <xf numFmtId="0" fontId="45" fillId="0" borderId="0" applyFont="false" applyFill="false" applyBorder="false" applyAlignment="false" applyProtection="false"/>
    <xf numFmtId="0" fontId="20" fillId="0" borderId="0"/>
    <xf numFmtId="0" fontId="17" fillId="20" borderId="0" applyNumberFormat="false" applyBorder="false" applyAlignment="false" applyProtection="false">
      <alignment vertical="center"/>
    </xf>
    <xf numFmtId="0" fontId="83" fillId="7" borderId="19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0" fillId="0" borderId="0">
      <protection locked="false"/>
    </xf>
    <xf numFmtId="0" fontId="0" fillId="7" borderId="19" applyNumberFormat="false" applyAlignment="false" applyProtection="false">
      <alignment vertical="center"/>
    </xf>
    <xf numFmtId="0" fontId="20" fillId="0" borderId="0"/>
    <xf numFmtId="0" fontId="17" fillId="2" borderId="0" applyNumberFormat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23" fillId="0" borderId="0"/>
    <xf numFmtId="43" fontId="23" fillId="0" borderId="0" applyFont="false" applyFill="false" applyBorder="false" applyAlignment="false" applyProtection="false">
      <alignment vertical="center"/>
    </xf>
    <xf numFmtId="0" fontId="98" fillId="2" borderId="0" applyNumberFormat="false" applyBorder="false" applyAlignment="false" applyProtection="false">
      <alignment vertical="center"/>
    </xf>
    <xf numFmtId="38" fontId="82" fillId="0" borderId="0"/>
    <xf numFmtId="0" fontId="21" fillId="23" borderId="20" applyNumberFormat="false" applyFont="false" applyAlignment="false" applyProtection="false">
      <alignment vertical="center"/>
    </xf>
    <xf numFmtId="0" fontId="0" fillId="0" borderId="0"/>
    <xf numFmtId="0" fontId="26" fillId="0" borderId="0"/>
    <xf numFmtId="0" fontId="45" fillId="0" borderId="0" applyFont="false" applyFill="false" applyBorder="false" applyAlignment="false" applyProtection="false"/>
    <xf numFmtId="0" fontId="26" fillId="0" borderId="0"/>
    <xf numFmtId="0" fontId="20" fillId="0" borderId="0">
      <protection locked="false"/>
    </xf>
    <xf numFmtId="0" fontId="18" fillId="3" borderId="0" applyNumberFormat="false" applyBorder="false" applyAlignment="false" applyProtection="false">
      <alignment vertical="center"/>
    </xf>
    <xf numFmtId="0" fontId="89" fillId="0" borderId="0" applyNumberFormat="false" applyAlignment="false">
      <alignment horizontal="left"/>
    </xf>
    <xf numFmtId="0" fontId="17" fillId="17" borderId="0" applyNumberFormat="false" applyBorder="false" applyAlignment="false" applyProtection="false">
      <alignment vertical="center"/>
    </xf>
    <xf numFmtId="0" fontId="91" fillId="0" borderId="0" applyNumberFormat="false" applyFont="false" applyFill="false" applyBorder="false" applyAlignment="false" applyProtection="false">
      <alignment horizontal="left"/>
    </xf>
    <xf numFmtId="0" fontId="92" fillId="0" borderId="0" applyNumberFormat="false" applyFill="false">
      <alignment horizontal="left" vertical="center"/>
    </xf>
    <xf numFmtId="0" fontId="20" fillId="0" borderId="0"/>
    <xf numFmtId="0" fontId="17" fillId="5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53" fillId="0" borderId="0" applyNumberFormat="false" applyFill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26" fillId="0" borderId="0"/>
    <xf numFmtId="0" fontId="32" fillId="15" borderId="6"/>
    <xf numFmtId="0" fontId="45" fillId="0" borderId="0" applyFont="false" applyFill="false" applyBorder="false" applyAlignment="false" applyProtection="false"/>
    <xf numFmtId="0" fontId="26" fillId="0" borderId="0"/>
    <xf numFmtId="0" fontId="23" fillId="0" borderId="0">
      <alignment vertical="center"/>
    </xf>
    <xf numFmtId="0" fontId="26" fillId="0" borderId="0"/>
    <xf numFmtId="0" fontId="63" fillId="0" borderId="26" applyNumberFormat="false" applyFill="false" applyAlignment="false" applyProtection="false">
      <alignment vertical="center"/>
    </xf>
    <xf numFmtId="43" fontId="23" fillId="0" borderId="0" applyFont="false" applyFill="false" applyBorder="false" applyAlignment="false" applyProtection="false">
      <alignment vertical="center"/>
    </xf>
    <xf numFmtId="0" fontId="20" fillId="0" borderId="0"/>
    <xf numFmtId="10" fontId="32" fillId="17" borderId="6" applyNumberFormat="false" applyBorder="false" applyAlignment="false" applyProtection="false"/>
    <xf numFmtId="0" fontId="17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5" fillId="2" borderId="0" applyNumberFormat="false" applyBorder="false" applyAlignment="false" applyProtection="false">
      <alignment vertical="center"/>
    </xf>
    <xf numFmtId="206" fontId="23" fillId="53" borderId="0"/>
    <xf numFmtId="0" fontId="26" fillId="0" borderId="0"/>
    <xf numFmtId="0" fontId="17" fillId="16" borderId="0" applyNumberFormat="false" applyBorder="false" applyAlignment="false" applyProtection="false">
      <alignment vertical="center"/>
    </xf>
    <xf numFmtId="38" fontId="99" fillId="0" borderId="0"/>
    <xf numFmtId="0" fontId="30" fillId="2" borderId="0" applyNumberFormat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31" fillId="10" borderId="0" applyNumberFormat="false" applyBorder="false" applyAlignment="false" applyProtection="false">
      <alignment vertical="center"/>
    </xf>
    <xf numFmtId="0" fontId="70" fillId="0" borderId="0" applyNumberFormat="false" applyFill="false" applyBorder="false" applyAlignment="false" applyProtection="false">
      <alignment vertical="center"/>
    </xf>
    <xf numFmtId="0" fontId="59" fillId="0" borderId="14" applyNumberFormat="false" applyFill="false" applyAlignment="false" applyProtection="false">
      <alignment vertical="center"/>
    </xf>
    <xf numFmtId="0" fontId="23" fillId="0" borderId="0"/>
    <xf numFmtId="0" fontId="78" fillId="0" borderId="0" applyNumberFormat="false" applyFill="false" applyBorder="false" applyAlignment="false" applyProtection="false">
      <alignment vertical="center"/>
    </xf>
    <xf numFmtId="0" fontId="23" fillId="0" borderId="0"/>
    <xf numFmtId="0" fontId="30" fillId="2" borderId="0" applyNumberFormat="false" applyBorder="false" applyAlignment="false" applyProtection="false">
      <alignment vertical="center"/>
    </xf>
    <xf numFmtId="0" fontId="55" fillId="0" borderId="25" applyNumberFormat="false" applyFill="false" applyAlignment="false" applyProtection="false">
      <alignment vertical="center"/>
    </xf>
    <xf numFmtId="0" fontId="78" fillId="0" borderId="0" applyNumberFormat="false" applyFill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42" fillId="24" borderId="21" applyNumberFormat="false" applyAlignment="false" applyProtection="false">
      <alignment vertical="center"/>
    </xf>
    <xf numFmtId="0" fontId="23" fillId="0" borderId="0">
      <alignment vertical="center"/>
    </xf>
    <xf numFmtId="0" fontId="87" fillId="7" borderId="19" applyNumberFormat="false" applyAlignment="false" applyProtection="false">
      <alignment vertical="center"/>
    </xf>
    <xf numFmtId="0" fontId="20" fillId="0" borderId="0">
      <protection locked="false"/>
    </xf>
    <xf numFmtId="205" fontId="79" fillId="0" borderId="0" applyFill="false" applyBorder="false" applyProtection="false">
      <alignment horizontal="right"/>
    </xf>
    <xf numFmtId="0" fontId="17" fillId="16" borderId="0" applyNumberFormat="false" applyBorder="false" applyAlignment="false" applyProtection="false">
      <alignment vertical="center"/>
    </xf>
    <xf numFmtId="0" fontId="63" fillId="0" borderId="26" applyNumberFormat="false" applyFill="false" applyAlignment="false" applyProtection="false">
      <alignment vertical="center"/>
    </xf>
    <xf numFmtId="0" fontId="26" fillId="0" borderId="0"/>
    <xf numFmtId="0" fontId="17" fillId="2" borderId="0" applyNumberFormat="false" applyBorder="false" applyAlignment="false" applyProtection="false">
      <alignment vertical="center"/>
    </xf>
    <xf numFmtId="0" fontId="23" fillId="0" borderId="0"/>
    <xf numFmtId="0" fontId="20" fillId="0" borderId="0">
      <protection locked="false"/>
    </xf>
    <xf numFmtId="0" fontId="20" fillId="0" borderId="0"/>
    <xf numFmtId="0" fontId="26" fillId="0" borderId="0"/>
    <xf numFmtId="0" fontId="17" fillId="16" borderId="0" applyNumberFormat="false" applyBorder="false" applyAlignment="false" applyProtection="false">
      <alignment vertical="center"/>
    </xf>
    <xf numFmtId="0" fontId="31" fillId="10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63" fillId="0" borderId="26" applyNumberFormat="false" applyFill="false" applyAlignment="false" applyProtection="false">
      <alignment vertical="center"/>
    </xf>
    <xf numFmtId="0" fontId="26" fillId="0" borderId="0"/>
    <xf numFmtId="0" fontId="0" fillId="10" borderId="0" applyNumberFormat="false" applyBorder="false" applyAlignment="false" applyProtection="false">
      <alignment vertical="center"/>
    </xf>
    <xf numFmtId="0" fontId="46" fillId="0" borderId="0"/>
    <xf numFmtId="0" fontId="30" fillId="2" borderId="0" applyNumberFormat="false" applyBorder="false" applyAlignment="false" applyProtection="false">
      <alignment vertical="center"/>
    </xf>
    <xf numFmtId="204" fontId="28" fillId="0" borderId="0" applyFont="false" applyFill="false" applyBorder="false" applyAlignment="false" applyProtection="false"/>
    <xf numFmtId="0" fontId="17" fillId="17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30" fillId="2" borderId="0" applyNumberFormat="false" applyBorder="false" applyAlignment="false" applyProtection="false">
      <alignment vertical="center"/>
    </xf>
    <xf numFmtId="0" fontId="41" fillId="0" borderId="0"/>
    <xf numFmtId="0" fontId="23" fillId="23" borderId="20" applyNumberFormat="false" applyFont="false" applyAlignment="false" applyProtection="false">
      <alignment vertical="center"/>
    </xf>
    <xf numFmtId="0" fontId="31" fillId="15" borderId="0" applyNumberFormat="false" applyBorder="false" applyAlignment="false" applyProtection="false">
      <alignment vertical="center"/>
    </xf>
    <xf numFmtId="0" fontId="23" fillId="0" borderId="0"/>
    <xf numFmtId="0" fontId="20" fillId="0" borderId="0"/>
    <xf numFmtId="0" fontId="50" fillId="0" borderId="22" applyNumberFormat="false" applyFill="false" applyAlignment="false" applyProtection="false">
      <alignment vertical="center"/>
    </xf>
    <xf numFmtId="188" fontId="28" fillId="0" borderId="0" applyFill="false" applyBorder="false" applyProtection="false">
      <alignment horizontal="right"/>
    </xf>
    <xf numFmtId="0" fontId="17" fillId="15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3" fillId="0" borderId="0"/>
    <xf numFmtId="186" fontId="23" fillId="0" borderId="0" applyFont="false" applyFill="false" applyBorder="false" applyAlignment="false" applyProtection="false"/>
    <xf numFmtId="0" fontId="23" fillId="0" borderId="0"/>
    <xf numFmtId="0" fontId="55" fillId="0" borderId="25" applyNumberFormat="false" applyFill="false" applyAlignment="false" applyProtection="false">
      <alignment vertical="center"/>
    </xf>
    <xf numFmtId="0" fontId="19" fillId="54" borderId="0" applyNumberFormat="false" applyBorder="false" applyAlignment="false" applyProtection="false">
      <alignment vertical="center"/>
    </xf>
    <xf numFmtId="0" fontId="20" fillId="0" borderId="0">
      <protection locked="false"/>
    </xf>
    <xf numFmtId="0" fontId="17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30" fillId="2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9" fillId="0" borderId="27" applyNumberFormat="false" applyAlignment="false" applyProtection="false">
      <alignment horizontal="left" vertical="center"/>
    </xf>
    <xf numFmtId="0" fontId="20" fillId="0" borderId="0"/>
    <xf numFmtId="0" fontId="78" fillId="0" borderId="0" applyNumberFormat="false" applyFill="false" applyBorder="false" applyAlignment="false" applyProtection="false">
      <alignment vertical="center"/>
    </xf>
    <xf numFmtId="187" fontId="28" fillId="0" borderId="0" applyFill="false" applyBorder="false" applyProtection="false">
      <alignment horizontal="right"/>
    </xf>
    <xf numFmtId="0" fontId="17" fillId="28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0" borderId="14" applyNumberFormat="false" applyFill="false" applyAlignment="false" applyProtection="false">
      <alignment vertical="center"/>
    </xf>
    <xf numFmtId="0" fontId="23" fillId="0" borderId="0"/>
    <xf numFmtId="0" fontId="23" fillId="0" borderId="0"/>
    <xf numFmtId="0" fontId="34" fillId="0" borderId="0" applyNumberFormat="false" applyFill="false" applyBorder="false" applyAlignment="false" applyProtection="false">
      <alignment vertical="center"/>
    </xf>
    <xf numFmtId="0" fontId="0" fillId="0" borderId="24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30" fillId="2" borderId="0" applyNumberFormat="false" applyBorder="false" applyAlignment="false" applyProtection="false">
      <alignment vertical="center"/>
    </xf>
    <xf numFmtId="0" fontId="93" fillId="0" borderId="15" applyNumberFormat="false" applyFill="false" applyAlignment="false" applyProtection="false">
      <alignment vertical="center"/>
    </xf>
    <xf numFmtId="0" fontId="23" fillId="0" borderId="0"/>
    <xf numFmtId="0" fontId="54" fillId="24" borderId="29" applyNumberFormat="false" applyAlignment="false" applyProtection="false">
      <alignment vertical="center"/>
    </xf>
    <xf numFmtId="0" fontId="29" fillId="0" borderId="17">
      <alignment horizontal="left" vertical="center"/>
    </xf>
    <xf numFmtId="0" fontId="23" fillId="0" borderId="0"/>
    <xf numFmtId="0" fontId="23" fillId="0" borderId="0">
      <alignment vertical="center"/>
    </xf>
    <xf numFmtId="0" fontId="17" fillId="7" borderId="0" applyNumberFormat="false" applyBorder="false" applyAlignment="false" applyProtection="false">
      <alignment vertical="center"/>
    </xf>
    <xf numFmtId="37" fontId="96" fillId="0" borderId="0"/>
    <xf numFmtId="0" fontId="31" fillId="22" borderId="0" applyNumberFormat="false" applyBorder="false" applyAlignment="false" applyProtection="false">
      <alignment vertical="center"/>
    </xf>
    <xf numFmtId="0" fontId="85" fillId="0" borderId="0"/>
    <xf numFmtId="0" fontId="20" fillId="0" borderId="0">
      <protection locked="false"/>
    </xf>
    <xf numFmtId="0" fontId="18" fillId="3" borderId="0" applyNumberFormat="false" applyBorder="false" applyAlignment="false" applyProtection="false">
      <alignment vertical="center"/>
    </xf>
    <xf numFmtId="0" fontId="35" fillId="17" borderId="19" applyNumberFormat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64" fillId="0" borderId="0" applyNumberFormat="false" applyAlignment="false"/>
    <xf numFmtId="0" fontId="19" fillId="54" borderId="0" applyNumberFormat="false" applyBorder="false" applyAlignment="false" applyProtection="false">
      <alignment vertical="center"/>
    </xf>
    <xf numFmtId="0" fontId="20" fillId="0" borderId="0">
      <protection locked="false"/>
    </xf>
    <xf numFmtId="0" fontId="19" fillId="26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49" fillId="18" borderId="0" applyNumberFormat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17" fillId="0" borderId="0"/>
    <xf numFmtId="0" fontId="97" fillId="0" borderId="13" applyNumberFormat="false" applyFill="false" applyAlignment="false" applyProtection="false">
      <alignment vertical="center"/>
    </xf>
    <xf numFmtId="0" fontId="17" fillId="0" borderId="0"/>
    <xf numFmtId="0" fontId="55" fillId="0" borderId="0" applyNumberFormat="false" applyFill="false" applyBorder="false" applyAlignment="false" applyProtection="false">
      <alignment vertical="center"/>
    </xf>
    <xf numFmtId="0" fontId="20" fillId="0" borderId="0"/>
    <xf numFmtId="0" fontId="23" fillId="0" borderId="0"/>
    <xf numFmtId="0" fontId="50" fillId="17" borderId="31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98" fillId="2" borderId="0" applyNumberFormat="false" applyBorder="false" applyAlignment="false" applyProtection="false">
      <alignment vertical="center"/>
    </xf>
    <xf numFmtId="0" fontId="31" fillId="25" borderId="0" applyNumberFormat="false" applyBorder="false" applyAlignment="false" applyProtection="false">
      <alignment vertical="center"/>
    </xf>
    <xf numFmtId="0" fontId="20" fillId="0" borderId="0">
      <protection locked="false"/>
    </xf>
    <xf numFmtId="208" fontId="23" fillId="0" borderId="0" applyNumberFormat="false" applyFill="false" applyBorder="false" applyAlignment="false" applyProtection="false">
      <alignment horizontal="left"/>
    </xf>
    <xf numFmtId="0" fontId="17" fillId="2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0" borderId="0"/>
    <xf numFmtId="0" fontId="18" fillId="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43" fillId="20" borderId="0" applyNumberFormat="false" applyFont="false" applyBorder="false" applyAlignment="false" applyProtection="false">
      <alignment horizontal="right"/>
    </xf>
    <xf numFmtId="0" fontId="17" fillId="28" borderId="0" applyNumberFormat="false" applyBorder="false" applyAlignment="false" applyProtection="false">
      <alignment vertical="center"/>
    </xf>
    <xf numFmtId="0" fontId="20" fillId="0" borderId="0"/>
    <xf numFmtId="0" fontId="17" fillId="0" borderId="0"/>
    <xf numFmtId="0" fontId="23" fillId="0" borderId="0"/>
    <xf numFmtId="0" fontId="20" fillId="0" borderId="0"/>
    <xf numFmtId="0" fontId="35" fillId="15" borderId="19" applyNumberFormat="false" applyAlignment="false" applyProtection="false">
      <alignment vertical="center"/>
    </xf>
    <xf numFmtId="0" fontId="53" fillId="0" borderId="0" applyNumberFormat="false" applyFill="false" applyBorder="false" applyAlignment="false" applyProtection="false">
      <alignment vertical="center"/>
    </xf>
    <xf numFmtId="0" fontId="57" fillId="3" borderId="0" applyNumberFormat="false" applyBorder="false" applyAlignment="false" applyProtection="false">
      <alignment vertical="center"/>
    </xf>
    <xf numFmtId="0" fontId="20" fillId="0" borderId="0">
      <protection locked="false"/>
    </xf>
    <xf numFmtId="0" fontId="20" fillId="0" borderId="0"/>
    <xf numFmtId="0" fontId="17" fillId="8" borderId="0" applyNumberFormat="false" applyBorder="false" applyAlignment="false" applyProtection="false">
      <alignment vertical="center"/>
    </xf>
    <xf numFmtId="0" fontId="26" fillId="0" borderId="0"/>
    <xf numFmtId="0" fontId="22" fillId="0" borderId="0">
      <alignment horizontal="center" vertical="center"/>
    </xf>
    <xf numFmtId="10" fontId="20" fillId="0" borderId="0" applyFont="false" applyFill="false" applyBorder="false" applyAlignment="false" applyProtection="false"/>
    <xf numFmtId="194" fontId="28" fillId="0" borderId="0"/>
    <xf numFmtId="0" fontId="17" fillId="6" borderId="0" applyNumberFormat="false" applyBorder="false" applyAlignment="false" applyProtection="false">
      <alignment vertical="center"/>
    </xf>
    <xf numFmtId="0" fontId="30" fillId="2" borderId="0" applyNumberFormat="false" applyBorder="false" applyAlignment="false" applyProtection="false">
      <alignment vertical="center"/>
    </xf>
    <xf numFmtId="0" fontId="23" fillId="0" borderId="0"/>
    <xf numFmtId="41" fontId="26" fillId="0" borderId="0" applyFont="false" applyFill="false" applyBorder="false" applyAlignment="false" applyProtection="false"/>
    <xf numFmtId="0" fontId="19" fillId="25" borderId="0" applyNumberFormat="false" applyBorder="false" applyAlignment="false" applyProtection="false">
      <alignment vertical="center"/>
    </xf>
    <xf numFmtId="41" fontId="20" fillId="0" borderId="0" applyFont="false" applyFill="false" applyBorder="false" applyAlignment="false" applyProtection="false"/>
    <xf numFmtId="0" fontId="19" fillId="54" borderId="0" applyNumberFormat="false" applyBorder="false" applyAlignment="false" applyProtection="false">
      <alignment vertical="center"/>
    </xf>
    <xf numFmtId="0" fontId="50" fillId="0" borderId="24" applyNumberFormat="false" applyFill="false" applyAlignment="false" applyProtection="false">
      <alignment vertical="center"/>
    </xf>
    <xf numFmtId="0" fontId="23" fillId="0" borderId="0"/>
    <xf numFmtId="0" fontId="19" fillId="10" borderId="0" applyNumberFormat="false" applyBorder="false" applyAlignment="false" applyProtection="false">
      <alignment vertical="center"/>
    </xf>
    <xf numFmtId="0" fontId="20" fillId="0" borderId="0"/>
    <xf numFmtId="0" fontId="31" fillId="10" borderId="0" applyNumberFormat="false" applyBorder="false" applyAlignment="false" applyProtection="false">
      <alignment vertical="center"/>
    </xf>
    <xf numFmtId="0" fontId="26" fillId="0" borderId="0"/>
    <xf numFmtId="0" fontId="17" fillId="13" borderId="0" applyNumberFormat="false" applyBorder="false" applyAlignment="false" applyProtection="false">
      <alignment vertical="center"/>
    </xf>
    <xf numFmtId="0" fontId="30" fillId="2" borderId="0" applyNumberFormat="false" applyBorder="false" applyAlignment="false" applyProtection="false">
      <alignment vertical="center"/>
    </xf>
    <xf numFmtId="0" fontId="23" fillId="0" borderId="0"/>
    <xf numFmtId="0" fontId="17" fillId="2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30" fillId="2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30" fillId="2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208" fontId="23" fillId="0" borderId="0" applyNumberFormat="false" applyFill="false" applyBorder="false" applyAlignment="false" applyProtection="false">
      <alignment horizontal="left"/>
    </xf>
    <xf numFmtId="0" fontId="0" fillId="24" borderId="29" applyNumberFormat="false" applyAlignment="false" applyProtection="false">
      <alignment vertical="center"/>
    </xf>
    <xf numFmtId="181" fontId="23" fillId="0" borderId="0" applyFont="false" applyFill="false" applyBorder="false" applyAlignment="false" applyProtection="false"/>
    <xf numFmtId="206" fontId="23" fillId="58" borderId="0"/>
    <xf numFmtId="0" fontId="100" fillId="0" borderId="0" applyNumberFormat="false" applyFill="false" applyBorder="false" applyAlignment="false" applyProtection="false">
      <alignment vertical="top"/>
      <protection locked="false"/>
    </xf>
    <xf numFmtId="0" fontId="17" fillId="3" borderId="0" applyNumberFormat="false" applyBorder="false" applyAlignment="false" applyProtection="false">
      <alignment vertical="center"/>
    </xf>
    <xf numFmtId="0" fontId="101" fillId="0" borderId="0" applyNumberFormat="false" applyFill="false" applyBorder="false" applyAlignment="false" applyProtection="false">
      <alignment vertical="center"/>
    </xf>
    <xf numFmtId="0" fontId="102" fillId="0" borderId="0" applyNumberFormat="false" applyFill="false" applyBorder="false" applyAlignment="false" applyProtection="false">
      <alignment vertical="center"/>
    </xf>
    <xf numFmtId="0" fontId="53" fillId="0" borderId="0" applyNumberFormat="false" applyFill="false" applyBorder="false" applyAlignment="false" applyProtection="false">
      <alignment vertical="center"/>
    </xf>
    <xf numFmtId="0" fontId="20" fillId="0" borderId="0">
      <protection locked="false"/>
    </xf>
    <xf numFmtId="0" fontId="0" fillId="42" borderId="0" applyNumberFormat="false" applyBorder="false" applyAlignment="false" applyProtection="false">
      <alignment vertical="center"/>
    </xf>
    <xf numFmtId="0" fontId="0" fillId="17" borderId="31" applyNumberFormat="false" applyAlignment="false" applyProtection="false">
      <alignment vertical="center"/>
    </xf>
    <xf numFmtId="0" fontId="20" fillId="0" borderId="0"/>
    <xf numFmtId="0" fontId="19" fillId="10" borderId="0" applyNumberFormat="false" applyBorder="false" applyAlignment="false" applyProtection="false">
      <alignment vertical="center"/>
    </xf>
    <xf numFmtId="0" fontId="23" fillId="0" borderId="0"/>
    <xf numFmtId="0" fontId="50" fillId="0" borderId="22" applyNumberFormat="false" applyFill="false" applyAlignment="false" applyProtection="false">
      <alignment vertical="center"/>
    </xf>
    <xf numFmtId="0" fontId="49" fillId="18" borderId="0" applyNumberFormat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20" fillId="0" borderId="0">
      <protection locked="false"/>
    </xf>
    <xf numFmtId="0" fontId="26" fillId="0" borderId="0"/>
    <xf numFmtId="0" fontId="23" fillId="0" borderId="0"/>
    <xf numFmtId="43" fontId="0" fillId="0" borderId="0" applyFont="false" applyFill="false" applyBorder="false" applyAlignment="false" applyProtection="false">
      <alignment vertical="center"/>
    </xf>
    <xf numFmtId="0" fontId="19" fillId="31" borderId="0" applyNumberFormat="false" applyBorder="false" applyAlignment="false" applyProtection="false">
      <alignment vertical="center"/>
    </xf>
    <xf numFmtId="0" fontId="0" fillId="49" borderId="0" applyNumberFormat="false" applyBorder="false" applyAlignment="false" applyProtection="false">
      <alignment vertical="center"/>
    </xf>
    <xf numFmtId="0" fontId="41" fillId="0" borderId="0"/>
    <xf numFmtId="180" fontId="86" fillId="0" borderId="0" applyFill="false" applyBorder="false" applyProtection="false">
      <alignment horizontal="center"/>
    </xf>
    <xf numFmtId="0" fontId="31" fillId="11" borderId="0" applyNumberFormat="false" applyBorder="false" applyAlignment="false" applyProtection="false">
      <alignment vertical="center"/>
    </xf>
    <xf numFmtId="0" fontId="0" fillId="60" borderId="0" applyNumberFormat="false" applyBorder="false" applyAlignment="false" applyProtection="false">
      <alignment vertical="center"/>
    </xf>
    <xf numFmtId="0" fontId="26" fillId="0" borderId="0"/>
    <xf numFmtId="0" fontId="31" fillId="10" borderId="0" applyNumberFormat="false" applyBorder="false" applyAlignment="false" applyProtection="false">
      <alignment vertical="center"/>
    </xf>
    <xf numFmtId="0" fontId="20" fillId="0" borderId="0">
      <protection locked="false"/>
    </xf>
    <xf numFmtId="0" fontId="19" fillId="25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3" fillId="0" borderId="0"/>
    <xf numFmtId="10" fontId="32" fillId="17" borderId="6" applyNumberFormat="false" applyBorder="false" applyAlignment="false" applyProtection="false"/>
    <xf numFmtId="0" fontId="23" fillId="0" borderId="0"/>
    <xf numFmtId="0" fontId="19" fillId="10" borderId="0" applyNumberFormat="false" applyBorder="false" applyAlignment="false" applyProtection="false">
      <alignment vertical="center"/>
    </xf>
    <xf numFmtId="43" fontId="23" fillId="0" borderId="0" applyFont="false" applyFill="false" applyBorder="false" applyAlignment="false" applyProtection="false"/>
    <xf numFmtId="0" fontId="17" fillId="21" borderId="0" applyNumberFormat="false" applyBorder="false" applyAlignment="false" applyProtection="false">
      <alignment vertical="center"/>
    </xf>
    <xf numFmtId="0" fontId="19" fillId="31" borderId="0" applyNumberFormat="false" applyBorder="false" applyAlignment="false" applyProtection="false">
      <alignment vertical="center"/>
    </xf>
    <xf numFmtId="200" fontId="73" fillId="0" borderId="0"/>
    <xf numFmtId="0" fontId="0" fillId="62" borderId="0" applyNumberFormat="false" applyBorder="false" applyAlignment="false" applyProtection="false">
      <alignment vertical="center"/>
    </xf>
    <xf numFmtId="0" fontId="0" fillId="7" borderId="19" applyNumberFormat="false" applyAlignment="false" applyProtection="false">
      <alignment vertical="center"/>
    </xf>
    <xf numFmtId="0" fontId="30" fillId="2" borderId="0" applyNumberFormat="false" applyBorder="false" applyAlignment="false" applyProtection="false">
      <alignment vertical="center"/>
    </xf>
    <xf numFmtId="0" fontId="30" fillId="2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206" fontId="23" fillId="58" borderId="0"/>
    <xf numFmtId="0" fontId="21" fillId="0" borderId="0" applyFill="false" applyBorder="false" applyAlignment="false"/>
    <xf numFmtId="0" fontId="17" fillId="10" borderId="0" applyNumberFormat="false" applyBorder="false" applyAlignment="false" applyProtection="false">
      <alignment vertical="center"/>
    </xf>
    <xf numFmtId="0" fontId="26" fillId="0" borderId="0"/>
    <xf numFmtId="0" fontId="39" fillId="0" borderId="13" applyNumberFormat="false" applyFill="false" applyAlignment="false" applyProtection="false">
      <alignment vertical="center"/>
    </xf>
    <xf numFmtId="0" fontId="20" fillId="0" borderId="0"/>
    <xf numFmtId="0" fontId="17" fillId="26" borderId="0" applyNumberFormat="false" applyBorder="false" applyAlignment="false" applyProtection="false">
      <alignment vertical="center"/>
    </xf>
    <xf numFmtId="0" fontId="49" fillId="18" borderId="0" applyNumberFormat="false" applyBorder="false" applyAlignment="false" applyProtection="false">
      <alignment vertical="center"/>
    </xf>
    <xf numFmtId="0" fontId="27" fillId="0" borderId="16" applyNumberFormat="false" applyFill="false" applyAlignment="false" applyProtection="false">
      <alignment vertical="center"/>
    </xf>
    <xf numFmtId="0" fontId="0" fillId="0" borderId="0">
      <alignment vertical="center"/>
    </xf>
    <xf numFmtId="0" fontId="88" fillId="40" borderId="35" applyNumberFormat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32" fillId="15" borderId="6"/>
    <xf numFmtId="0" fontId="18" fillId="3" borderId="0" applyNumberFormat="false" applyBorder="false" applyAlignment="false" applyProtection="false">
      <alignment vertical="center"/>
    </xf>
    <xf numFmtId="15" fontId="91" fillId="0" borderId="0"/>
    <xf numFmtId="0" fontId="17" fillId="0" borderId="0"/>
    <xf numFmtId="0" fontId="19" fillId="5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23" fillId="0" borderId="0"/>
    <xf numFmtId="0" fontId="87" fillId="7" borderId="19" applyNumberFormat="false" applyAlignment="false" applyProtection="false">
      <alignment vertical="center"/>
    </xf>
    <xf numFmtId="0" fontId="26" fillId="0" borderId="0"/>
    <xf numFmtId="0" fontId="31" fillId="10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9" fontId="28" fillId="0" borderId="0" applyFont="false" applyFill="false" applyBorder="false" applyAlignment="false" applyProtection="false"/>
    <xf numFmtId="0" fontId="61" fillId="0" borderId="0" applyNumberFormat="false" applyFill="false" applyBorder="false" applyAlignment="false" applyProtection="false">
      <alignment vertical="top"/>
      <protection locked="false"/>
    </xf>
    <xf numFmtId="0" fontId="66" fillId="40" borderId="23" applyNumberFormat="false" applyAlignment="false" applyProtection="false">
      <alignment vertical="center"/>
    </xf>
    <xf numFmtId="0" fontId="60" fillId="0" borderId="0" applyNumberFormat="false" applyFill="false" applyBorder="false" applyAlignment="false" applyProtection="false"/>
    <xf numFmtId="0" fontId="17" fillId="23" borderId="20" applyNumberFormat="false" applyFont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0" fontId="36" fillId="4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2" fillId="15" borderId="18" applyNumberFormat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8" fillId="0" borderId="0"/>
    <xf numFmtId="0" fontId="53" fillId="0" borderId="0" applyNumberFormat="false" applyFill="false" applyBorder="false" applyAlignment="false" applyProtection="false">
      <alignment vertical="center"/>
    </xf>
    <xf numFmtId="0" fontId="0" fillId="56" borderId="0" applyNumberFormat="false" applyBorder="false" applyAlignment="false" applyProtection="false">
      <alignment vertical="center"/>
    </xf>
    <xf numFmtId="0" fontId="23" fillId="0" borderId="0"/>
    <xf numFmtId="0" fontId="0" fillId="17" borderId="19" applyNumberFormat="false" applyAlignment="false" applyProtection="false">
      <alignment vertical="center"/>
    </xf>
    <xf numFmtId="0" fontId="36" fillId="50" borderId="0" applyNumberFormat="false" applyBorder="false" applyAlignment="false" applyProtection="false">
      <alignment vertical="center"/>
    </xf>
    <xf numFmtId="0" fontId="53" fillId="0" borderId="0" applyNumberFormat="false" applyFill="false" applyBorder="false" applyAlignment="false" applyProtection="false">
      <alignment vertical="center"/>
    </xf>
    <xf numFmtId="0" fontId="0" fillId="38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36" fillId="52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193" fontId="20" fillId="0" borderId="0"/>
    <xf numFmtId="0" fontId="58" fillId="0" borderId="0"/>
    <xf numFmtId="0" fontId="55" fillId="0" borderId="0" applyNumberFormat="false" applyFill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69" fillId="44" borderId="0" applyNumberFormat="false" applyBorder="false" applyAlignment="false" applyProtection="false">
      <alignment vertical="center"/>
    </xf>
    <xf numFmtId="0" fontId="31" fillId="11" borderId="0" applyNumberFormat="false" applyBorder="false" applyAlignment="false" applyProtection="false">
      <alignment vertical="center"/>
    </xf>
    <xf numFmtId="207" fontId="28" fillId="0" borderId="0" applyFill="false" applyBorder="false" applyProtection="false">
      <alignment horizontal="right"/>
    </xf>
    <xf numFmtId="0" fontId="23" fillId="0" borderId="0"/>
    <xf numFmtId="0" fontId="57" fillId="3" borderId="0" applyNumberFormat="false" applyBorder="false" applyAlignment="false" applyProtection="false">
      <alignment vertical="center"/>
    </xf>
    <xf numFmtId="0" fontId="43" fillId="0" borderId="0" applyFill="false" applyBorder="false">
      <alignment horizontal="right"/>
    </xf>
    <xf numFmtId="201" fontId="23" fillId="0" borderId="0" applyFont="false" applyFill="false" applyBorder="false" applyAlignment="false" applyProtection="false"/>
    <xf numFmtId="0" fontId="55" fillId="0" borderId="25" applyNumberFormat="false" applyFill="false" applyAlignment="false" applyProtection="false">
      <alignment vertical="center"/>
    </xf>
    <xf numFmtId="0" fontId="23" fillId="0" borderId="0"/>
    <xf numFmtId="0" fontId="23" fillId="0" borderId="0"/>
    <xf numFmtId="0" fontId="23" fillId="0" borderId="0"/>
    <xf numFmtId="0" fontId="56" fillId="0" borderId="0" applyNumberFormat="false" applyFill="false" applyBorder="false" applyAlignment="false" applyProtection="false">
      <alignment vertical="center"/>
    </xf>
    <xf numFmtId="38" fontId="32" fillId="15" borderId="0" applyNumberFormat="false" applyBorder="false" applyAlignment="false" applyProtection="false"/>
    <xf numFmtId="0" fontId="33" fillId="0" borderId="37"/>
    <xf numFmtId="0" fontId="20" fillId="0" borderId="0">
      <protection locked="false"/>
    </xf>
    <xf numFmtId="0" fontId="0" fillId="7" borderId="19" applyNumberFormat="false" applyAlignment="false" applyProtection="false">
      <alignment vertical="center"/>
    </xf>
    <xf numFmtId="199" fontId="23" fillId="0" borderId="0" applyFont="false" applyFill="false" applyBorder="false" applyAlignment="false" applyProtection="false"/>
    <xf numFmtId="0" fontId="55" fillId="0" borderId="0" applyNumberFormat="false" applyFill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49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6" fillId="0" borderId="0"/>
    <xf numFmtId="0" fontId="36" fillId="48" borderId="0" applyNumberFormat="false" applyBorder="false" applyAlignment="false" applyProtection="false">
      <alignment vertical="center"/>
    </xf>
    <xf numFmtId="0" fontId="54" fillId="24" borderId="21" applyNumberFormat="false" applyAlignment="false" applyProtection="false">
      <alignment vertical="center"/>
    </xf>
    <xf numFmtId="0" fontId="23" fillId="0" borderId="0">
      <alignment vertical="center"/>
    </xf>
    <xf numFmtId="0" fontId="74" fillId="0" borderId="33" applyNumberFormat="false" applyFill="false" applyAlignment="false" applyProtection="false">
      <alignment vertical="center"/>
    </xf>
    <xf numFmtId="198" fontId="24" fillId="0" borderId="0" applyFont="false" applyFill="false" applyBorder="false" applyAlignment="false" applyProtection="false"/>
    <xf numFmtId="0" fontId="67" fillId="41" borderId="28" applyNumberFormat="false" applyAlignment="false" applyProtection="false">
      <alignment vertical="center"/>
    </xf>
    <xf numFmtId="0" fontId="23" fillId="0" borderId="0"/>
    <xf numFmtId="189" fontId="20" fillId="0" borderId="6" applyNumberFormat="false"/>
    <xf numFmtId="0" fontId="53" fillId="0" borderId="0" applyNumberFormat="false" applyFill="false" applyBorder="false" applyAlignment="false" applyProtection="false">
      <alignment vertical="center"/>
    </xf>
    <xf numFmtId="0" fontId="0" fillId="55" borderId="0" applyNumberFormat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36" fillId="37" borderId="0" applyNumberFormat="false" applyBorder="false" applyAlignment="false" applyProtection="false">
      <alignment vertical="center"/>
    </xf>
    <xf numFmtId="0" fontId="20" fillId="0" borderId="0"/>
    <xf numFmtId="0" fontId="77" fillId="0" borderId="0" applyNumberFormat="false" applyFill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56" fillId="0" borderId="32" applyNumberFormat="false" applyFill="false" applyAlignment="false" applyProtection="false">
      <alignment vertical="center"/>
    </xf>
    <xf numFmtId="0" fontId="19" fillId="31" borderId="0" applyNumberFormat="false" applyBorder="false" applyAlignment="false" applyProtection="false">
      <alignment vertical="center"/>
    </xf>
    <xf numFmtId="0" fontId="0" fillId="36" borderId="0" applyNumberFormat="false" applyBorder="false" applyAlignment="false" applyProtection="false">
      <alignment vertical="center"/>
    </xf>
    <xf numFmtId="0" fontId="23" fillId="0" borderId="0"/>
    <xf numFmtId="0" fontId="68" fillId="4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8" fillId="0" borderId="0"/>
    <xf numFmtId="0" fontId="50" fillId="0" borderId="24" applyNumberFormat="false" applyFill="false" applyAlignment="false" applyProtection="false">
      <alignment vertical="center"/>
    </xf>
    <xf numFmtId="0" fontId="36" fillId="35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84" fillId="0" borderId="34" applyNumberFormat="false" applyFill="false" applyAlignment="false" applyProtection="false">
      <alignment vertical="center"/>
    </xf>
    <xf numFmtId="0" fontId="36" fillId="45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43" fontId="23" fillId="0" borderId="0" applyFont="false" applyFill="false" applyBorder="false" applyAlignment="false" applyProtection="false"/>
    <xf numFmtId="0" fontId="17" fillId="5" borderId="0" applyNumberFormat="false" applyBorder="false" applyAlignment="false" applyProtection="false">
      <alignment vertical="center"/>
    </xf>
    <xf numFmtId="0" fontId="51" fillId="34" borderId="23" applyNumberFormat="false" applyAlignment="false" applyProtection="false">
      <alignment vertical="center"/>
    </xf>
    <xf numFmtId="0" fontId="23" fillId="0" borderId="0"/>
    <xf numFmtId="0" fontId="50" fillId="0" borderId="22" applyNumberFormat="false" applyFill="false" applyAlignment="false" applyProtection="false">
      <alignment vertical="center"/>
    </xf>
    <xf numFmtId="0" fontId="36" fillId="33" borderId="0" applyNumberFormat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26" fillId="0" borderId="0"/>
    <xf numFmtId="0" fontId="19" fillId="4" borderId="0" applyNumberFormat="false" applyBorder="false" applyAlignment="false" applyProtection="false">
      <alignment vertical="center"/>
    </xf>
    <xf numFmtId="0" fontId="23" fillId="0" borderId="0"/>
    <xf numFmtId="0" fontId="40" fillId="0" borderId="0">
      <alignment horizontal="center" wrapText="true"/>
      <protection locked="false"/>
    </xf>
    <xf numFmtId="0" fontId="71" fillId="0" borderId="0" applyNumberFormat="false" applyFill="false" applyBorder="false" applyAlignment="false" applyProtection="false">
      <alignment vertical="center"/>
    </xf>
    <xf numFmtId="0" fontId="23" fillId="0" borderId="0"/>
    <xf numFmtId="0" fontId="20" fillId="0" borderId="0">
      <protection locked="false"/>
    </xf>
    <xf numFmtId="0" fontId="0" fillId="47" borderId="30" applyNumberFormat="false" applyFont="false" applyAlignment="false" applyProtection="false">
      <alignment vertical="center"/>
    </xf>
    <xf numFmtId="0" fontId="36" fillId="57" borderId="0" applyNumberFormat="false" applyBorder="false" applyAlignment="false" applyProtection="false">
      <alignment vertical="center"/>
    </xf>
    <xf numFmtId="0" fontId="31" fillId="7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31" fillId="7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20" fillId="0" borderId="0"/>
    <xf numFmtId="0" fontId="90" fillId="0" borderId="36" applyNumberFormat="false" applyFill="false" applyAlignment="false" applyProtection="false">
      <alignment vertical="center"/>
    </xf>
    <xf numFmtId="0" fontId="49" fillId="18" borderId="0" applyNumberFormat="false" applyBorder="false" applyAlignment="false" applyProtection="false">
      <alignment vertical="center"/>
    </xf>
    <xf numFmtId="0" fontId="48" fillId="0" borderId="0" applyNumberFormat="false" applyAlignment="false">
      <alignment horizontal="left"/>
    </xf>
    <xf numFmtId="9" fontId="0" fillId="0" borderId="0" applyFont="false" applyFill="false" applyBorder="false" applyAlignment="false" applyProtection="false">
      <alignment vertical="center"/>
    </xf>
    <xf numFmtId="0" fontId="22" fillId="0" borderId="6">
      <alignment horizontal="center"/>
    </xf>
    <xf numFmtId="0" fontId="95" fillId="0" borderId="38" applyNumberFormat="false" applyFill="false" applyAlignment="false" applyProtection="false">
      <alignment vertical="center"/>
    </xf>
    <xf numFmtId="0" fontId="81" fillId="0" borderId="0">
      <alignment horizontal="left"/>
    </xf>
    <xf numFmtId="0" fontId="35" fillId="15" borderId="19" applyNumberFormat="false" applyAlignment="false" applyProtection="false">
      <alignment vertical="center"/>
    </xf>
    <xf numFmtId="0" fontId="7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36" fillId="51" borderId="0" applyNumberFormat="false" applyBorder="false" applyAlignment="false" applyProtection="false">
      <alignment vertical="center"/>
    </xf>
    <xf numFmtId="0" fontId="20" fillId="0" borderId="0"/>
    <xf numFmtId="0" fontId="23" fillId="0" borderId="0">
      <alignment vertical="center"/>
    </xf>
    <xf numFmtId="0" fontId="26" fillId="0" borderId="0"/>
    <xf numFmtId="0" fontId="31" fillId="31" borderId="0" applyNumberFormat="false" applyBorder="false" applyAlignment="false" applyProtection="false">
      <alignment vertical="center"/>
    </xf>
    <xf numFmtId="0" fontId="0" fillId="39" borderId="0" applyNumberFormat="false" applyBorder="false" applyAlignment="false" applyProtection="false">
      <alignment vertical="center"/>
    </xf>
    <xf numFmtId="0" fontId="36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7" fillId="0" borderId="0"/>
    <xf numFmtId="0" fontId="20" fillId="0" borderId="0"/>
    <xf numFmtId="0" fontId="0" fillId="11" borderId="0" applyNumberFormat="false" applyBorder="false" applyAlignment="false" applyProtection="false">
      <alignment vertical="center"/>
    </xf>
    <xf numFmtId="197" fontId="46" fillId="0" borderId="0">
      <alignment horizontal="right"/>
    </xf>
    <xf numFmtId="0" fontId="0" fillId="29" borderId="0" applyNumberFormat="false" applyBorder="false" applyAlignment="false" applyProtection="false">
      <alignment vertical="center"/>
    </xf>
    <xf numFmtId="43" fontId="28" fillId="0" borderId="0" applyFont="false" applyFill="false" applyBorder="false" applyAlignment="false" applyProtection="false"/>
    <xf numFmtId="0" fontId="18" fillId="3" borderId="0" applyNumberFormat="false" applyBorder="false" applyAlignment="false" applyProtection="false">
      <alignment vertical="center"/>
    </xf>
    <xf numFmtId="0" fontId="26" fillId="0" borderId="0" applyFill="false" applyBorder="false">
      <alignment horizontal="right"/>
    </xf>
    <xf numFmtId="0" fontId="31" fillId="13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50" fillId="17" borderId="31" applyNumberFormat="false" applyAlignment="false" applyProtection="false">
      <alignment vertical="center"/>
    </xf>
    <xf numFmtId="0" fontId="31" fillId="12" borderId="0" applyNumberFormat="false" applyBorder="false" applyAlignment="false" applyProtection="false">
      <alignment vertical="center"/>
    </xf>
    <xf numFmtId="193" fontId="20" fillId="0" borderId="0"/>
    <xf numFmtId="0" fontId="18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38" fontId="45" fillId="0" borderId="0" applyFont="false" applyFill="false" applyBorder="false" applyAlignment="false" applyProtection="false"/>
    <xf numFmtId="0" fontId="20" fillId="0" borderId="0">
      <protection locked="false"/>
    </xf>
    <xf numFmtId="0" fontId="30" fillId="2" borderId="0" applyNumberFormat="false" applyBorder="false" applyAlignment="false" applyProtection="false">
      <alignment vertical="center"/>
    </xf>
    <xf numFmtId="0" fontId="94" fillId="61" borderId="0" applyNumberFormat="false" applyBorder="false" applyAlignment="false" applyProtection="false">
      <alignment vertical="center"/>
    </xf>
    <xf numFmtId="0" fontId="20" fillId="0" borderId="0">
      <protection locked="false"/>
    </xf>
    <xf numFmtId="40" fontId="45" fillId="0" borderId="0" applyFont="false" applyFill="false" applyBorder="false" applyAlignment="false" applyProtection="false"/>
    <xf numFmtId="0" fontId="23" fillId="23" borderId="20" applyNumberFormat="false" applyFont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23" fillId="23" borderId="20" applyNumberFormat="false" applyFont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43" fontId="23" fillId="0" borderId="0" applyFont="false" applyFill="false" applyBorder="false" applyAlignment="false" applyProtection="false"/>
    <xf numFmtId="0" fontId="17" fillId="0" borderId="15" applyNumberFormat="false" applyFill="false" applyAlignment="false" applyProtection="false">
      <alignment vertical="center"/>
    </xf>
    <xf numFmtId="0" fontId="26" fillId="0" borderId="0"/>
    <xf numFmtId="0" fontId="44" fillId="0" borderId="1">
      <alignment horizontal="center"/>
    </xf>
    <xf numFmtId="0" fontId="20" fillId="0" borderId="0"/>
    <xf numFmtId="0" fontId="19" fillId="25" borderId="0" applyNumberFormat="false" applyBorder="false" applyAlignment="false" applyProtection="false">
      <alignment vertical="center"/>
    </xf>
    <xf numFmtId="0" fontId="23" fillId="23" borderId="20" applyNumberFormat="false" applyFont="false" applyAlignment="false" applyProtection="false">
      <alignment vertical="center"/>
    </xf>
    <xf numFmtId="0" fontId="30" fillId="2" borderId="0" applyNumberFormat="false" applyBorder="false" applyAlignment="false" applyProtection="false">
      <alignment vertical="center"/>
    </xf>
    <xf numFmtId="0" fontId="26" fillId="0" borderId="0"/>
    <xf numFmtId="0" fontId="17" fillId="7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38" fontId="43" fillId="0" borderId="0"/>
    <xf numFmtId="42" fontId="0" fillId="0" borderId="0" applyFont="false" applyFill="false" applyBorder="false" applyAlignment="false" applyProtection="false">
      <alignment vertical="center"/>
    </xf>
    <xf numFmtId="0" fontId="0" fillId="0" borderId="0" applyNumberFormat="false" applyFill="false" applyBorder="false" applyAlignment="false" applyProtection="false">
      <alignment vertical="center"/>
    </xf>
    <xf numFmtId="0" fontId="0" fillId="59" borderId="0" applyNumberFormat="false" applyBorder="false" applyAlignment="false" applyProtection="false">
      <alignment vertical="center"/>
    </xf>
    <xf numFmtId="0" fontId="30" fillId="2" borderId="0" applyNumberFormat="false" applyBorder="false" applyAlignment="false" applyProtection="false">
      <alignment vertical="center"/>
    </xf>
    <xf numFmtId="39" fontId="23" fillId="0" borderId="0"/>
    <xf numFmtId="0" fontId="42" fillId="24" borderId="21" applyNumberFormat="false" applyAlignment="false" applyProtection="false">
      <alignment vertical="center"/>
    </xf>
    <xf numFmtId="0" fontId="41" fillId="0" borderId="0"/>
    <xf numFmtId="0" fontId="27" fillId="0" borderId="16" applyNumberFormat="false" applyFill="false" applyAlignment="false" applyProtection="false">
      <alignment vertical="center"/>
    </xf>
    <xf numFmtId="0" fontId="23" fillId="0" borderId="0">
      <alignment vertical="center"/>
    </xf>
    <xf numFmtId="0" fontId="17" fillId="16" borderId="0" applyNumberFormat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31" fillId="10" borderId="0" applyNumberFormat="false" applyBorder="false" applyAlignment="false" applyProtection="false">
      <alignment vertical="center"/>
    </xf>
    <xf numFmtId="0" fontId="21" fillId="23" borderId="20" applyNumberFormat="false" applyFont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31" fillId="18" borderId="0" applyNumberFormat="false" applyBorder="false" applyAlignment="false" applyProtection="false">
      <alignment vertical="center"/>
    </xf>
    <xf numFmtId="43" fontId="23" fillId="0" borderId="0" applyFont="false" applyFill="false" applyBorder="false" applyAlignment="false" applyProtection="false"/>
    <xf numFmtId="14" fontId="40" fillId="0" borderId="0">
      <alignment horizontal="center" wrapText="true"/>
      <protection locked="false"/>
    </xf>
    <xf numFmtId="0" fontId="34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41" fillId="0" borderId="0"/>
    <xf numFmtId="0" fontId="42" fillId="24" borderId="21" applyNumberFormat="false" applyAlignment="false" applyProtection="false">
      <alignment vertical="center"/>
    </xf>
    <xf numFmtId="0" fontId="41" fillId="0" borderId="0"/>
    <xf numFmtId="182" fontId="28" fillId="0" borderId="0" applyFill="false" applyBorder="false" applyProtection="false">
      <alignment horizontal="right"/>
    </xf>
    <xf numFmtId="0" fontId="39" fillId="0" borderId="13" applyNumberFormat="false" applyFill="false" applyAlignment="false" applyProtection="false">
      <alignment vertical="center"/>
    </xf>
    <xf numFmtId="0" fontId="17" fillId="2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20" fillId="0" borderId="0"/>
    <xf numFmtId="0" fontId="23" fillId="23" borderId="20" applyNumberFormat="false" applyFont="false" applyAlignment="false" applyProtection="false">
      <alignment vertical="center"/>
    </xf>
    <xf numFmtId="0" fontId="37" fillId="22" borderId="0" applyNumberFormat="false"/>
    <xf numFmtId="0" fontId="17" fillId="21" borderId="0" applyNumberFormat="false" applyBorder="false" applyAlignment="false" applyProtection="false">
      <alignment vertical="center"/>
    </xf>
    <xf numFmtId="43" fontId="23" fillId="0" borderId="0" applyFont="false" applyFill="false" applyBorder="false" applyAlignment="false" applyProtection="false"/>
    <xf numFmtId="0" fontId="17" fillId="20" borderId="0" applyNumberFormat="false" applyBorder="false" applyAlignment="false" applyProtection="false">
      <alignment vertical="center"/>
    </xf>
    <xf numFmtId="0" fontId="23" fillId="0" borderId="0"/>
    <xf numFmtId="0" fontId="36" fillId="19" borderId="0" applyNumberFormat="false" applyBorder="false" applyAlignment="false" applyProtection="false">
      <alignment vertical="center"/>
    </xf>
    <xf numFmtId="0" fontId="35" fillId="17" borderId="19" applyNumberFormat="false" applyAlignment="false" applyProtection="false">
      <alignment vertical="center"/>
    </xf>
    <xf numFmtId="0" fontId="80" fillId="0" borderId="0"/>
    <xf numFmtId="0" fontId="65" fillId="2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0" fillId="2" borderId="0" applyNumberFormat="false" applyBorder="false" applyAlignment="false" applyProtection="false">
      <alignment vertical="center"/>
    </xf>
    <xf numFmtId="0" fontId="23" fillId="0" borderId="0"/>
    <xf numFmtId="0" fontId="33" fillId="0" borderId="0"/>
    <xf numFmtId="39" fontId="23" fillId="0" borderId="0"/>
    <xf numFmtId="49" fontId="28" fillId="0" borderId="0" applyProtection="false">
      <alignment horizontal="left"/>
    </xf>
    <xf numFmtId="0" fontId="17" fillId="15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31" fillId="5" borderId="0" applyNumberFormat="false" applyBorder="false" applyAlignment="false" applyProtection="false">
      <alignment vertical="center"/>
    </xf>
    <xf numFmtId="0" fontId="31" fillId="11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23" fillId="0" borderId="0"/>
    <xf numFmtId="184" fontId="86" fillId="0" borderId="0" applyFill="false" applyBorder="false" applyProtection="false">
      <alignment horizontal="center"/>
    </xf>
    <xf numFmtId="0" fontId="19" fillId="4" borderId="0" applyNumberFormat="false" applyBorder="false" applyAlignment="false" applyProtection="false">
      <alignment vertical="center"/>
    </xf>
    <xf numFmtId="195" fontId="23" fillId="0" borderId="0" applyFont="false" applyFill="false" applyBorder="false" applyAlignment="false" applyProtection="false"/>
    <xf numFmtId="0" fontId="0" fillId="0" borderId="0"/>
    <xf numFmtId="0" fontId="0" fillId="0" borderId="0"/>
    <xf numFmtId="9" fontId="23" fillId="0" borderId="0" applyFont="false" applyFill="false" applyBorder="false" applyAlignment="false" applyProtection="false"/>
    <xf numFmtId="0" fontId="27" fillId="0" borderId="16" applyNumberFormat="false" applyFill="false" applyAlignment="false" applyProtection="false">
      <alignment vertical="center"/>
    </xf>
    <xf numFmtId="0" fontId="20" fillId="0" borderId="0"/>
    <xf numFmtId="0" fontId="20" fillId="0" borderId="0">
      <protection locked="false"/>
    </xf>
    <xf numFmtId="0" fontId="28" fillId="0" borderId="0"/>
    <xf numFmtId="0" fontId="20" fillId="0" borderId="0">
      <protection locked="false"/>
    </xf>
    <xf numFmtId="41" fontId="28" fillId="0" borderId="0" applyFont="false" applyFill="false" applyBorder="false" applyAlignment="false" applyProtection="false"/>
    <xf numFmtId="0" fontId="23" fillId="0" borderId="0"/>
    <xf numFmtId="0" fontId="30" fillId="2" borderId="0" applyNumberFormat="false" applyBorder="false" applyAlignment="false" applyProtection="false">
      <alignment vertical="center"/>
    </xf>
    <xf numFmtId="0" fontId="23" fillId="0" borderId="0"/>
    <xf numFmtId="0" fontId="23" fillId="0" borderId="0"/>
    <xf numFmtId="0" fontId="32" fillId="14" borderId="6"/>
    <xf numFmtId="0" fontId="26" fillId="0" borderId="0"/>
    <xf numFmtId="0" fontId="17" fillId="6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62" fillId="17" borderId="18" applyNumberFormat="false" applyAlignment="false" applyProtection="false">
      <alignment vertical="center"/>
    </xf>
    <xf numFmtId="0" fontId="23" fillId="0" borderId="0">
      <alignment vertical="center"/>
    </xf>
    <xf numFmtId="0" fontId="20" fillId="0" borderId="0"/>
    <xf numFmtId="0" fontId="0" fillId="15" borderId="18" applyNumberFormat="false" applyAlignment="false" applyProtection="false">
      <alignment vertical="center"/>
    </xf>
    <xf numFmtId="202" fontId="28" fillId="0" borderId="0" applyFill="false" applyBorder="false" applyProtection="false">
      <alignment horizontal="right"/>
    </xf>
    <xf numFmtId="0" fontId="27" fillId="0" borderId="16" applyNumberFormat="false" applyFill="false" applyAlignment="false" applyProtection="false">
      <alignment vertical="center"/>
    </xf>
    <xf numFmtId="0" fontId="0" fillId="15" borderId="18" applyNumberFormat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30" fillId="2" borderId="0" applyNumberFormat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26" fillId="0" borderId="0"/>
    <xf numFmtId="0" fontId="32" fillId="14" borderId="6"/>
    <xf numFmtId="0" fontId="17" fillId="2" borderId="0" applyNumberFormat="false" applyBorder="false" applyAlignment="false" applyProtection="false">
      <alignment vertical="center"/>
    </xf>
    <xf numFmtId="185" fontId="23" fillId="0" borderId="0" applyFont="false" applyFill="false" applyBorder="false" applyAlignment="false" applyProtection="false"/>
    <xf numFmtId="0" fontId="17" fillId="3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3" fillId="0" borderId="0"/>
    <xf numFmtId="0" fontId="17" fillId="0" borderId="0"/>
    <xf numFmtId="192" fontId="23" fillId="0" borderId="0" applyFont="false" applyFill="false" applyBorder="false" applyAlignment="false" applyProtection="false"/>
    <xf numFmtId="0" fontId="30" fillId="2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50" fillId="0" borderId="24" applyNumberFormat="false" applyFill="false" applyAlignment="false" applyProtection="false">
      <alignment vertical="center"/>
    </xf>
    <xf numFmtId="0" fontId="0" fillId="0" borderId="0">
      <alignment vertical="center"/>
    </xf>
    <xf numFmtId="0" fontId="23" fillId="0" borderId="0"/>
    <xf numFmtId="0" fontId="19" fillId="5" borderId="0" applyNumberFormat="false" applyBorder="false" applyAlignment="false" applyProtection="false">
      <alignment vertical="center"/>
    </xf>
    <xf numFmtId="189" fontId="20" fillId="0" borderId="0" applyFont="false" applyFill="false" applyBorder="false" applyAlignment="false" applyProtection="false"/>
    <xf numFmtId="0" fontId="19" fillId="12" borderId="0" applyNumberFormat="false" applyBorder="false" applyAlignment="false" applyProtection="false">
      <alignment vertical="center"/>
    </xf>
    <xf numFmtId="193" fontId="20" fillId="0" borderId="0"/>
    <xf numFmtId="0" fontId="26" fillId="0" borderId="0"/>
    <xf numFmtId="0" fontId="20" fillId="0" borderId="0"/>
    <xf numFmtId="0" fontId="0" fillId="11" borderId="0" applyNumberFormat="false" applyBorder="false" applyAlignment="false" applyProtection="false">
      <alignment vertical="center"/>
    </xf>
    <xf numFmtId="0" fontId="26" fillId="0" borderId="0"/>
    <xf numFmtId="0" fontId="31" fillId="10" borderId="0" applyNumberFormat="false" applyBorder="false" applyAlignment="false" applyProtection="false">
      <alignment vertical="center"/>
    </xf>
    <xf numFmtId="0" fontId="30" fillId="2" borderId="0" applyNumberFormat="false" applyBorder="false" applyAlignment="false" applyProtection="false">
      <alignment vertical="center"/>
    </xf>
    <xf numFmtId="0" fontId="29" fillId="0" borderId="17">
      <alignment horizontal="left" vertical="center"/>
    </xf>
    <xf numFmtId="189" fontId="28" fillId="0" borderId="0" applyFont="false" applyFill="false" applyBorder="false" applyAlignment="false" applyProtection="false"/>
    <xf numFmtId="0" fontId="0" fillId="0" borderId="0" applyNumberFormat="false" applyFill="false" applyBorder="false" applyAlignment="false" applyProtection="false">
      <alignment vertical="center"/>
    </xf>
    <xf numFmtId="0" fontId="26" fillId="0" borderId="0"/>
    <xf numFmtId="0" fontId="20" fillId="0" borderId="0">
      <protection locked="false"/>
    </xf>
    <xf numFmtId="0" fontId="19" fillId="9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26" fillId="0" borderId="0"/>
    <xf numFmtId="0" fontId="27" fillId="0" borderId="16" applyNumberFormat="false" applyFill="false" applyAlignment="false" applyProtection="false">
      <alignment vertical="center"/>
    </xf>
    <xf numFmtId="190" fontId="20" fillId="0" borderId="0" applyFont="false" applyFill="false" applyBorder="false" applyAlignment="false" applyProtection="false"/>
    <xf numFmtId="0" fontId="26" fillId="0" borderId="0"/>
    <xf numFmtId="43" fontId="23" fillId="0" borderId="0" applyFont="false" applyFill="false" applyBorder="false" applyAlignment="false" applyProtection="false"/>
    <xf numFmtId="196" fontId="23" fillId="0" borderId="0" applyFont="false" applyFill="false" applyBorder="false" applyAlignment="false" applyProtection="false"/>
    <xf numFmtId="0" fontId="20" fillId="0" borderId="0">
      <protection locked="false"/>
    </xf>
    <xf numFmtId="0" fontId="23" fillId="0" borderId="0"/>
    <xf numFmtId="0" fontId="17" fillId="8" borderId="0" applyNumberFormat="false" applyBorder="false" applyAlignment="false" applyProtection="false">
      <alignment vertical="center"/>
    </xf>
    <xf numFmtId="193" fontId="20" fillId="0" borderId="0"/>
    <xf numFmtId="0" fontId="17" fillId="0" borderId="15" applyNumberFormat="false" applyFill="false" applyAlignment="false" applyProtection="false">
      <alignment vertical="center"/>
    </xf>
    <xf numFmtId="43" fontId="23" fillId="0" borderId="0" applyFont="false" applyFill="false" applyBorder="false" applyAlignment="false" applyProtection="false"/>
    <xf numFmtId="0" fontId="17" fillId="7" borderId="0" applyNumberFormat="false" applyBorder="false" applyAlignment="false" applyProtection="false">
      <alignment vertical="center"/>
    </xf>
    <xf numFmtId="40" fontId="25" fillId="0" borderId="0" applyBorder="false">
      <alignment horizontal="right"/>
    </xf>
    <xf numFmtId="0" fontId="18" fillId="6" borderId="0" applyNumberFormat="false" applyBorder="false" applyAlignment="false" applyProtection="false">
      <alignment vertical="center"/>
    </xf>
    <xf numFmtId="193" fontId="20" fillId="0" borderId="0"/>
    <xf numFmtId="191" fontId="24" fillId="0" borderId="0" applyFont="false" applyFill="false" applyBorder="false" applyAlignment="false" applyProtection="false"/>
    <xf numFmtId="0" fontId="23" fillId="0" borderId="0"/>
    <xf numFmtId="0" fontId="17" fillId="0" borderId="14" applyNumberFormat="false" applyFill="false" applyAlignment="false" applyProtection="false">
      <alignment vertical="center"/>
    </xf>
    <xf numFmtId="0" fontId="22" fillId="0" borderId="6">
      <alignment horizontal="center"/>
    </xf>
    <xf numFmtId="0" fontId="21" fillId="0" borderId="0" applyFill="false" applyBorder="false" applyAlignment="false"/>
    <xf numFmtId="0" fontId="17" fillId="5" borderId="0" applyNumberFormat="false" applyBorder="false" applyAlignment="false" applyProtection="false">
      <alignment vertical="center"/>
    </xf>
    <xf numFmtId="0" fontId="20" fillId="0" borderId="0"/>
    <xf numFmtId="0" fontId="19" fillId="4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7" fillId="2" borderId="0" applyNumberFormat="false" applyBorder="false" applyAlignment="false" applyProtection="false">
      <alignment vertical="center"/>
    </xf>
    <xf numFmtId="0" fontId="17" fillId="0" borderId="13" applyNumberFormat="false" applyFill="false" applyAlignment="false" applyProtection="false">
      <alignment vertical="center"/>
    </xf>
  </cellStyleXfs>
  <cellXfs count="67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 wrapText="true"/>
    </xf>
    <xf numFmtId="0" fontId="1" fillId="0" borderId="0" xfId="111" applyNumberFormat="true" applyFont="true" applyFill="true" applyAlignment="true">
      <alignment horizontal="left" vertical="center" wrapText="true"/>
    </xf>
    <xf numFmtId="0" fontId="0" fillId="0" borderId="0" xfId="0" applyFont="true" applyFill="true">
      <alignment vertical="center"/>
    </xf>
    <xf numFmtId="0" fontId="1" fillId="0" borderId="0" xfId="111" applyNumberFormat="true" applyFont="true" applyFill="true" applyAlignment="true">
      <alignment horizontal="center" vertical="center" wrapText="true"/>
    </xf>
    <xf numFmtId="0" fontId="2" fillId="0" borderId="0" xfId="111" applyNumberFormat="true" applyFont="true" applyFill="true" applyBorder="true" applyAlignment="true">
      <alignment horizontal="left" vertical="center" wrapText="true"/>
    </xf>
    <xf numFmtId="179" fontId="3" fillId="0" borderId="0" xfId="111" applyNumberFormat="true" applyFont="true" applyFill="true" applyAlignment="true">
      <alignment horizontal="center" vertical="center" wrapText="true"/>
    </xf>
    <xf numFmtId="0" fontId="4" fillId="0" borderId="0" xfId="111" applyNumberFormat="true" applyFont="true" applyFill="true" applyAlignment="true">
      <alignment horizontal="center" vertical="center" wrapText="true"/>
    </xf>
    <xf numFmtId="0" fontId="5" fillId="0" borderId="0" xfId="111" applyNumberFormat="true" applyFont="true" applyFill="true" applyAlignment="true">
      <alignment horizontal="center" vertical="center" wrapText="true"/>
    </xf>
    <xf numFmtId="0" fontId="6" fillId="0" borderId="0" xfId="111" applyNumberFormat="true" applyFont="true" applyFill="true" applyBorder="true" applyAlignment="true">
      <alignment horizontal="left" vertical="center" wrapText="true"/>
    </xf>
    <xf numFmtId="0" fontId="7" fillId="0" borderId="0" xfId="111" applyNumberFormat="true" applyFont="true" applyFill="true" applyBorder="true" applyAlignment="true">
      <alignment horizontal="left" vertical="center" wrapText="true"/>
    </xf>
    <xf numFmtId="179" fontId="0" fillId="0" borderId="0" xfId="0" applyNumberFormat="true" applyFont="true" applyFill="true" applyAlignment="true">
      <alignment horizontal="center" vertical="center"/>
    </xf>
    <xf numFmtId="0" fontId="8" fillId="0" borderId="0" xfId="111" applyNumberFormat="true" applyFont="true" applyFill="true" applyAlignment="true" applyProtection="true">
      <alignment horizontal="center" vertical="center" wrapText="true"/>
      <protection locked="false"/>
    </xf>
    <xf numFmtId="0" fontId="9" fillId="0" borderId="0" xfId="111" applyNumberFormat="true" applyFont="true" applyFill="true" applyBorder="true" applyAlignment="true" applyProtection="true">
      <alignment vertical="center"/>
      <protection locked="fals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2" xfId="450" applyNumberFormat="true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0" fontId="11" fillId="0" borderId="4" xfId="450" applyNumberFormat="true" applyFont="true" applyFill="true" applyBorder="true" applyAlignment="true">
      <alignment horizontal="center" vertical="center" wrapText="true"/>
    </xf>
    <xf numFmtId="0" fontId="10" fillId="0" borderId="5" xfId="0" applyFont="true" applyFill="true" applyBorder="true" applyAlignment="true">
      <alignment horizontal="center" vertical="center" wrapText="true"/>
    </xf>
    <xf numFmtId="179" fontId="10" fillId="0" borderId="5" xfId="0" applyNumberFormat="true" applyFont="true" applyFill="true" applyBorder="true" applyAlignment="true">
      <alignment horizontal="center" vertical="center" wrapText="true"/>
    </xf>
    <xf numFmtId="0" fontId="10" fillId="0" borderId="6" xfId="589" applyNumberFormat="true" applyFont="true" applyFill="true" applyBorder="true" applyAlignment="true" applyProtection="true">
      <alignment vertical="center" wrapText="true"/>
      <protection locked="false"/>
    </xf>
    <xf numFmtId="0" fontId="12" fillId="0" borderId="6" xfId="589" applyNumberFormat="true" applyFont="true" applyFill="true" applyBorder="true" applyAlignment="true" applyProtection="true">
      <alignment horizontal="center" vertical="center" wrapText="true"/>
      <protection locked="false"/>
    </xf>
    <xf numFmtId="0" fontId="12" fillId="0" borderId="6" xfId="589" applyFont="true" applyFill="true" applyBorder="true" applyAlignment="true" applyProtection="true">
      <alignment horizontal="center" vertical="center" wrapText="true"/>
      <protection locked="false"/>
    </xf>
    <xf numFmtId="178" fontId="12" fillId="0" borderId="6" xfId="589" applyNumberFormat="true" applyFont="true" applyFill="true" applyBorder="true" applyAlignment="true" applyProtection="true">
      <alignment horizontal="center" vertical="center" wrapText="true"/>
      <protection locked="false"/>
    </xf>
    <xf numFmtId="0" fontId="13" fillId="0" borderId="6" xfId="589" applyNumberFormat="true" applyFont="true" applyFill="true" applyBorder="true" applyAlignment="true" applyProtection="true">
      <alignment vertical="center" wrapText="true"/>
      <protection locked="false"/>
    </xf>
    <xf numFmtId="0" fontId="13" fillId="0" borderId="6" xfId="0" applyFont="true" applyFill="true" applyBorder="true">
      <alignment vertical="center"/>
    </xf>
    <xf numFmtId="0" fontId="13" fillId="0" borderId="6" xfId="589" applyNumberFormat="true" applyFont="true" applyFill="true" applyBorder="true" applyAlignment="true" applyProtection="true">
      <alignment horizontal="left" vertical="center" wrapText="true"/>
      <protection locked="false"/>
    </xf>
    <xf numFmtId="0" fontId="13" fillId="0" borderId="6" xfId="0" applyFont="true" applyFill="true" applyBorder="true" applyAlignment="true">
      <alignment horizontal="left" vertical="center"/>
    </xf>
    <xf numFmtId="0" fontId="11" fillId="0" borderId="7" xfId="450" applyNumberFormat="true" applyFont="true" applyFill="true" applyBorder="true" applyAlignment="true">
      <alignment horizontal="center" vertical="center" wrapText="true"/>
    </xf>
    <xf numFmtId="0" fontId="10" fillId="0" borderId="2" xfId="450" applyFont="true" applyFill="true" applyBorder="true" applyAlignment="true">
      <alignment horizontal="center" vertical="center" wrapText="true"/>
    </xf>
    <xf numFmtId="0" fontId="10" fillId="0" borderId="7" xfId="450" applyFont="true" applyFill="true" applyBorder="true" applyAlignment="true">
      <alignment horizontal="center" vertical="center" wrapText="true"/>
    </xf>
    <xf numFmtId="0" fontId="11" fillId="0" borderId="2" xfId="450" applyFont="true" applyFill="true" applyBorder="true" applyAlignment="true">
      <alignment horizontal="center" vertical="center" wrapText="true"/>
    </xf>
    <xf numFmtId="0" fontId="11" fillId="0" borderId="8" xfId="450" applyNumberFormat="true" applyFont="true" applyFill="true" applyBorder="true" applyAlignment="true">
      <alignment horizontal="center" vertical="center" wrapText="true"/>
    </xf>
    <xf numFmtId="0" fontId="10" fillId="0" borderId="4" xfId="450" applyFont="true" applyFill="true" applyBorder="true" applyAlignment="true">
      <alignment horizontal="center" vertical="center" wrapText="true"/>
    </xf>
    <xf numFmtId="0" fontId="10" fillId="0" borderId="8" xfId="450" applyFont="true" applyFill="true" applyBorder="true" applyAlignment="true">
      <alignment horizontal="center" vertical="center" wrapText="true"/>
    </xf>
    <xf numFmtId="0" fontId="11" fillId="0" borderId="4" xfId="450" applyFont="true" applyFill="true" applyBorder="true" applyAlignment="true">
      <alignment horizontal="center" vertical="center" wrapText="true"/>
    </xf>
    <xf numFmtId="177" fontId="12" fillId="0" borderId="6" xfId="0" applyNumberFormat="true" applyFont="true" applyFill="true" applyBorder="true" applyAlignment="true">
      <alignment horizontal="center" vertical="center" wrapText="true" shrinkToFit="true"/>
    </xf>
    <xf numFmtId="0" fontId="11" fillId="0" borderId="7" xfId="450" applyFont="true" applyFill="true" applyBorder="true" applyAlignment="true">
      <alignment horizontal="center" vertical="center" wrapText="true"/>
    </xf>
    <xf numFmtId="0" fontId="10" fillId="0" borderId="6" xfId="450" applyFont="true" applyFill="true" applyBorder="true" applyAlignment="true">
      <alignment horizontal="center" vertical="center" wrapText="true"/>
    </xf>
    <xf numFmtId="0" fontId="11" fillId="0" borderId="9" xfId="450" applyFont="true" applyFill="true" applyBorder="true" applyAlignment="true">
      <alignment horizontal="center" vertical="center" wrapText="true"/>
    </xf>
    <xf numFmtId="0" fontId="11" fillId="0" borderId="8" xfId="450" applyFont="true" applyFill="true" applyBorder="true" applyAlignment="true">
      <alignment horizontal="center" vertical="center" wrapText="true"/>
    </xf>
    <xf numFmtId="179" fontId="10" fillId="0" borderId="6" xfId="111" applyNumberFormat="true" applyFont="true" applyFill="true" applyBorder="true" applyAlignment="true" applyProtection="true">
      <alignment vertical="center" wrapText="true"/>
      <protection locked="false"/>
    </xf>
    <xf numFmtId="0" fontId="10" fillId="0" borderId="10" xfId="450" applyFont="true" applyFill="true" applyBorder="true" applyAlignment="true">
      <alignment horizontal="center" vertical="center" wrapText="true"/>
    </xf>
    <xf numFmtId="179" fontId="10" fillId="0" borderId="8" xfId="0" applyNumberFormat="true" applyFont="true" applyFill="true" applyBorder="true" applyAlignment="true">
      <alignment horizontal="center" vertical="center" wrapText="true"/>
    </xf>
    <xf numFmtId="176" fontId="12" fillId="0" borderId="6" xfId="589" applyNumberFormat="true" applyFont="true" applyFill="true" applyBorder="true" applyAlignment="true" applyProtection="true">
      <alignment horizontal="center" vertical="center" wrapText="true"/>
      <protection locked="false"/>
    </xf>
    <xf numFmtId="0" fontId="12" fillId="0" borderId="6" xfId="0" applyFont="true" applyFill="true" applyBorder="true" applyAlignment="true">
      <alignment horizontal="center" vertical="center"/>
    </xf>
    <xf numFmtId="0" fontId="14" fillId="0" borderId="0" xfId="0" applyFont="true" applyFill="true">
      <alignment vertical="center"/>
    </xf>
    <xf numFmtId="0" fontId="15" fillId="0" borderId="0" xfId="0" applyFont="true" applyFill="true">
      <alignment vertical="center"/>
    </xf>
    <xf numFmtId="0" fontId="14" fillId="0" borderId="11" xfId="0" applyFont="true" applyFill="true" applyBorder="true" applyAlignment="true">
      <alignment horizontal="right" vertical="center"/>
    </xf>
    <xf numFmtId="0" fontId="16" fillId="0" borderId="1" xfId="0" applyFont="true" applyFill="true" applyBorder="true" applyAlignment="true">
      <alignment horizontal="center" vertical="center"/>
    </xf>
    <xf numFmtId="0" fontId="10" fillId="0" borderId="12" xfId="450" applyFont="true" applyFill="true" applyBorder="true" applyAlignment="true">
      <alignment vertical="center" wrapText="true"/>
    </xf>
    <xf numFmtId="0" fontId="16" fillId="0" borderId="5" xfId="0" applyFont="true" applyFill="true" applyBorder="true" applyAlignment="true">
      <alignment horizontal="center" vertical="center"/>
    </xf>
    <xf numFmtId="0" fontId="16" fillId="0" borderId="6" xfId="0" applyFont="true" applyFill="true" applyBorder="true" applyAlignment="true">
      <alignment horizontal="center" vertical="center" wrapText="true"/>
    </xf>
    <xf numFmtId="0" fontId="12" fillId="0" borderId="6" xfId="589" applyFont="true" applyFill="true" applyBorder="true" applyAlignment="true" applyProtection="true">
      <alignment horizontal="center" vertical="center"/>
      <protection locked="false"/>
    </xf>
    <xf numFmtId="0" fontId="12" fillId="0" borderId="6" xfId="589" applyNumberFormat="true" applyFont="true" applyFill="true" applyBorder="true" applyAlignment="true" applyProtection="true">
      <alignment horizontal="center" vertical="center"/>
      <protection locked="false"/>
    </xf>
    <xf numFmtId="0" fontId="4" fillId="0" borderId="6" xfId="111" applyNumberFormat="true" applyFont="true" applyFill="true" applyBorder="true" applyAlignment="true">
      <alignment horizontal="center" vertical="center" wrapText="true"/>
    </xf>
    <xf numFmtId="0" fontId="0" fillId="0" borderId="6" xfId="0" applyFont="true" applyFill="true" applyBorder="true">
      <alignment vertical="center"/>
    </xf>
    <xf numFmtId="0" fontId="1" fillId="0" borderId="6" xfId="111" applyNumberFormat="true" applyFont="true" applyFill="true" applyBorder="true" applyAlignment="true">
      <alignment horizontal="left" vertical="center" wrapText="true"/>
    </xf>
    <xf numFmtId="0" fontId="1" fillId="0" borderId="6" xfId="111" applyNumberFormat="true" applyFont="true" applyFill="true" applyBorder="true" applyAlignment="true">
      <alignment horizontal="center" vertical="center" wrapText="true"/>
    </xf>
    <xf numFmtId="178" fontId="12" fillId="0" borderId="6" xfId="111" applyNumberFormat="true" applyFont="true" applyFill="true" applyBorder="true" applyAlignment="true">
      <alignment horizontal="center" vertical="center" wrapText="true"/>
    </xf>
    <xf numFmtId="0" fontId="12" fillId="0" borderId="6" xfId="111" applyFont="true" applyFill="true" applyBorder="true" applyAlignment="true">
      <alignment horizontal="center" vertical="center" wrapText="true"/>
    </xf>
    <xf numFmtId="0" fontId="0" fillId="0" borderId="0" xfId="111" applyNumberFormat="true" applyFont="true" applyFill="true" applyBorder="true" applyAlignment="true">
      <alignment horizontal="left" vertical="center" wrapText="true"/>
    </xf>
    <xf numFmtId="0" fontId="3" fillId="0" borderId="0" xfId="111" applyNumberFormat="true" applyFont="true" applyFill="true" applyAlignment="true">
      <alignment horizontal="center" vertical="center" wrapText="true"/>
    </xf>
    <xf numFmtId="0" fontId="12" fillId="0" borderId="6" xfId="111" applyFont="true" applyFill="true" applyBorder="true" applyAlignment="true">
      <alignment horizontal="center" vertical="center"/>
    </xf>
    <xf numFmtId="0" fontId="12" fillId="0" borderId="6" xfId="111" applyNumberFormat="true" applyFont="true" applyFill="true" applyBorder="true" applyAlignment="true">
      <alignment horizontal="center" vertical="center"/>
    </xf>
    <xf numFmtId="0" fontId="12" fillId="0" borderId="0" xfId="111" applyNumberFormat="true" applyFont="true" applyFill="true" applyAlignment="true">
      <alignment horizontal="center" vertical="center" wrapText="true"/>
    </xf>
  </cellXfs>
  <cellStyles count="641">
    <cellStyle name="常规" xfId="0" builtinId="0"/>
    <cellStyle name="好_桂财教【2010】246号附件2011年农村义务教育校舍维修改造资金项目计划表(110215)" xfId="1"/>
    <cellStyle name="标题 2 4" xfId="2"/>
    <cellStyle name="Calc Currency (0)" xfId="3"/>
    <cellStyle name="_Part III.200406.Loan and Liabilities details.(Site Name)_Shenhua PBC package 050530_(中企华)审计评估联合申报明细表.V1" xfId="4"/>
    <cellStyle name="链接单元格 4" xfId="5"/>
    <cellStyle name="40% - 强调文字颜色 6 5" xfId="6"/>
    <cellStyle name="千位分隔 6" xfId="7"/>
    <cellStyle name="千位分隔[0] 2" xfId="8"/>
    <cellStyle name="链接单元格 7" xfId="9"/>
    <cellStyle name="差 2 2" xfId="10"/>
    <cellStyle name="常规 25" xfId="11"/>
    <cellStyle name="常规 30" xfId="12"/>
    <cellStyle name="_Part III.200406.Loan and Liabilities details.(Site Name)_Shenhua PBC package 050530" xfId="13"/>
    <cellStyle name="20% - 强调文字颜色 3 3" xfId="14"/>
    <cellStyle name="百分比 2 2" xfId="15"/>
    <cellStyle name="资产 2" xfId="16"/>
    <cellStyle name="计算 3" xfId="17"/>
    <cellStyle name="千位_ 应交税金审定表" xfId="18"/>
    <cellStyle name="好_2013年薄改计划资金附件(1221修订）" xfId="19"/>
    <cellStyle name="20% - 强调文字颜色 3 3 2" xfId="20"/>
    <cellStyle name="20% - 强调文字颜色 3 7" xfId="21"/>
    <cellStyle name="强调文字颜色 5 3" xfId="22"/>
    <cellStyle name="Lines Fill" xfId="23"/>
    <cellStyle name="标题 2 6" xfId="24"/>
    <cellStyle name="40% - 强调文字颜色 4 3 2" xfId="25"/>
    <cellStyle name="常规 2 3 2" xfId="26"/>
    <cellStyle name="40% - 强调文字颜色 2 5" xfId="27"/>
    <cellStyle name="40% - 强调文字颜色 2 7" xfId="28"/>
    <cellStyle name="强调文字颜色 6 2" xfId="29"/>
    <cellStyle name="Comma  - Style3" xfId="30"/>
    <cellStyle name="强调文字颜色 6 5" xfId="31"/>
    <cellStyle name="Comma  - Style6" xfId="32"/>
    <cellStyle name="常规 6" xfId="33"/>
    <cellStyle name="category" xfId="34"/>
    <cellStyle name="常规 4 5" xfId="35"/>
    <cellStyle name="Input Cells" xfId="36"/>
    <cellStyle name="计算 5" xfId="37"/>
    <cellStyle name="60% - 强调文字颜色 4 4" xfId="38"/>
    <cellStyle name="40% - 强调文字颜色 5 7" xfId="39"/>
    <cellStyle name="_(中企华)审计评估联合申报明细表.V1" xfId="40"/>
    <cellStyle name="{Comma [0]}" xfId="41"/>
    <cellStyle name="适中 3" xfId="42"/>
    <cellStyle name="40% - 强调文字颜色 3 2" xfId="43"/>
    <cellStyle name="_2011年高校科研经费分配表" xfId="44"/>
    <cellStyle name="强调文字颜色 6 6" xfId="45"/>
    <cellStyle name="Comma  - Style7" xfId="46"/>
    <cellStyle name="60% - 强调文字颜色 4 6" xfId="47"/>
    <cellStyle name="20% - 强调文字颜色 2 6" xfId="48"/>
    <cellStyle name="??" xfId="49"/>
    <cellStyle name="常规 13 2" xfId="50"/>
    <cellStyle name="KPMG Heading 1" xfId="51"/>
    <cellStyle name="20% - 强调文字颜色 2 3" xfId="52"/>
    <cellStyle name="?? [0]" xfId="53"/>
    <cellStyle name="_2011年中等职业学校国家助学 金经费分配表（第二批）" xfId="54"/>
    <cellStyle name="20% - 强调文字颜色 1 2 2" xfId="55"/>
    <cellStyle name="输入 3" xfId="56"/>
    <cellStyle name="20% - 强调文字颜色 4 7" xfId="57"/>
    <cellStyle name="60% - 强调文字颜色 4 7" xfId="58"/>
    <cellStyle name="40% - 强调文字颜色 2 3 2" xfId="59"/>
    <cellStyle name="_KPMG original version" xfId="60"/>
    <cellStyle name="输入 4" xfId="61"/>
    <cellStyle name="_2009年配套" xfId="62"/>
    <cellStyle name="20% - 强调文字颜色 2 2 2" xfId="63"/>
    <cellStyle name="40% - 强调文字颜色 4 4" xfId="64"/>
    <cellStyle name="常规 8" xfId="65"/>
    <cellStyle name="千位分隔 2 2" xfId="66"/>
    <cellStyle name="差_2011年梧州市校舍维修改造项目计划" xfId="67"/>
    <cellStyle name="KPMG Heading 3" xfId="68"/>
    <cellStyle name="注释 3 2" xfId="69"/>
    <cellStyle name="常规 29" xfId="70"/>
    <cellStyle name="gcd" xfId="71"/>
    <cellStyle name="통화_BOILER-CO1" xfId="72"/>
    <cellStyle name="_CBRE明细表" xfId="73"/>
    <cellStyle name="_房屋建筑评估申报表" xfId="74"/>
    <cellStyle name="好 3" xfId="75"/>
    <cellStyle name="Copied" xfId="76"/>
    <cellStyle name="20% - 强调文字颜色 1 6" xfId="77"/>
    <cellStyle name="PSChar" xfId="78"/>
    <cellStyle name="style2" xfId="79"/>
    <cellStyle name="_文函专递0211-施工企业调查表（附件）" xfId="80"/>
    <cellStyle name="40% - 强调文字颜色 2 2" xfId="81"/>
    <cellStyle name="40% - 强调文字颜色 1 2" xfId="82"/>
    <cellStyle name="警告文本 3 2" xfId="83"/>
    <cellStyle name="强调文字颜色 1 5" xfId="84"/>
    <cellStyle name="样式 1 6" xfId="85"/>
    <cellStyle name="Prefilled 2" xfId="86"/>
    <cellStyle name="통화 [0]_BOILER-CO1" xfId="87"/>
    <cellStyle name="样式 1 2" xfId="88"/>
    <cellStyle name="常规 2 3" xfId="89"/>
    <cellStyle name="样式 1_Sheet2" xfId="90"/>
    <cellStyle name="标题 1 5" xfId="91"/>
    <cellStyle name="千位分隔 2" xfId="92"/>
    <cellStyle name="_Part III.200406.Loan and Liabilities details.(Site Name)_审计调查表.V3" xfId="93"/>
    <cellStyle name="Input [yellow]" xfId="94"/>
    <cellStyle name="20% - 强调文字颜色 4 3" xfId="95"/>
    <cellStyle name="百分比 3 2" xfId="96"/>
    <cellStyle name="60% - 强调文字颜色 1 4" xfId="97"/>
    <cellStyle name="常规 3 2" xfId="98"/>
    <cellStyle name="差_Book1_1" xfId="99"/>
    <cellStyle name="Input Cells 2" xfId="100"/>
    <cellStyle name="_ET_STYLE_NoName_00__附件1广西壮族自治区巡回支教点建设规划（2012-2015年）" xfId="101"/>
    <cellStyle name="40% - 强调文字颜色 5 5" xfId="102"/>
    <cellStyle name="KPMG Heading 2" xfId="103"/>
    <cellStyle name="差_2010年自治区财政与市、试点县财政年终决算结算单20101202" xfId="104"/>
    <cellStyle name="20% - 强调文字颜色 4 2" xfId="105"/>
    <cellStyle name="60% - 强调文字颜色 1 3" xfId="106"/>
    <cellStyle name="标题 9" xfId="107"/>
    <cellStyle name="标题 3 3" xfId="108"/>
    <cellStyle name="常规 3" xfId="109"/>
    <cellStyle name="标题 8" xfId="110"/>
    <cellStyle name="常规 2" xfId="111"/>
    <cellStyle name="差_贺州市2010学校改扩容改造和寄宿制学校及附属生活设施建设项目计划表" xfId="112"/>
    <cellStyle name="标题 3 2" xfId="113"/>
    <cellStyle name="标题 7" xfId="114"/>
    <cellStyle name="40% - 强调文字颜色 4 7" xfId="115"/>
    <cellStyle name="检查单元格 5" xfId="116"/>
    <cellStyle name="常规 2 8" xfId="117"/>
    <cellStyle name="输入 2" xfId="118"/>
    <cellStyle name="e鯪9Y_x000B_" xfId="119"/>
    <cellStyle name="{Percent}" xfId="120"/>
    <cellStyle name="40% - 强调文字颜色 5 2" xfId="121"/>
    <cellStyle name="标题 1 4" xfId="122"/>
    <cellStyle name="_ET_STYLE_NoName_00__附件2广西壮族自治区扶持普惠性民办幼儿园奖补资金申报表（2012-2015年）" xfId="123"/>
    <cellStyle name="20% - 强调文字颜色 2 4" xfId="124"/>
    <cellStyle name="常规 12 2" xfId="125"/>
    <cellStyle name="_Shenhua PBC package 050530_附件1：审计评估联合申报明细表" xfId="126"/>
    <cellStyle name="_附件2：扶绥县教师周转宿舍建设试点项目2010年中央预算内投资计划建议方案表" xfId="127"/>
    <cellStyle name="样式 1 11" xfId="128"/>
    <cellStyle name="40% - 强调文字颜色 5 3" xfId="129"/>
    <cellStyle name="强调文字颜色 5 6" xfId="130"/>
    <cellStyle name="40% - 强调文字颜色 1 5" xfId="131"/>
    <cellStyle name="常规 2 2 2" xfId="132"/>
    <cellStyle name="标题 1 2" xfId="133"/>
    <cellStyle name="样式 1 12" xfId="134"/>
    <cellStyle name="强调文字颜色 5 7" xfId="135"/>
    <cellStyle name="KPMG Normal Text" xfId="136"/>
    <cellStyle name="差_桂财教(2011)261号2012年薄改计划资金附件" xfId="137"/>
    <cellStyle name="Euro" xfId="138"/>
    <cellStyle name="20% - 强调文字颜色 4 6" xfId="139"/>
    <cellStyle name="60% - 强调文字颜色 1 7" xfId="140"/>
    <cellStyle name="20% - 强调文字颜色 3 5" xfId="141"/>
    <cellStyle name="差_补助与上解情况表" xfId="142"/>
    <cellStyle name="常规 2 11" xfId="143"/>
    <cellStyle name="注释 2 2" xfId="144"/>
    <cellStyle name="60% - 强调文字颜色 4 3" xfId="145"/>
    <cellStyle name="常规 4 3" xfId="146"/>
    <cellStyle name="_2011年高校助学金分配表（80%）" xfId="147"/>
    <cellStyle name="汇总 4" xfId="148"/>
    <cellStyle name="{Z'0000(4 dec)}" xfId="149"/>
    <cellStyle name="40% - 强调文字颜色 4 6" xfId="150"/>
    <cellStyle name="解释性文本 4" xfId="151"/>
    <cellStyle name="常规 3 9" xfId="152"/>
    <cellStyle name="霓付_97MBO" xfId="153"/>
    <cellStyle name="常规 10" xfId="154"/>
    <cellStyle name="标题 3 4" xfId="155"/>
    <cellStyle name="60% - 强调文字颜色 6 5" xfId="156"/>
    <cellStyle name="_long term loan - others 300504_KPMG original version_附件1：审计评估联合申报明细表" xfId="157"/>
    <cellStyle name="标题 4 6" xfId="158"/>
    <cellStyle name="标题 4 7" xfId="159"/>
    <cellStyle name="差_桂林市2011年中小学校舍维修改造资金项目计划表" xfId="160"/>
    <cellStyle name="40% - 强调文字颜色 6 7" xfId="161"/>
    <cellStyle name="好_图书配备方案附件1.2" xfId="162"/>
    <cellStyle name="40% - 强调文字颜色 3 3 2" xfId="163"/>
    <cellStyle name="Header1" xfId="164"/>
    <cellStyle name="gcd 7" xfId="165"/>
    <cellStyle name="标题 5" xfId="166"/>
    <cellStyle name="{Thousand}" xfId="167"/>
    <cellStyle name="40% - 强调文字颜色 4 5" xfId="168"/>
    <cellStyle name="40% - 强调文字颜色 3 7" xfId="169"/>
    <cellStyle name="标题 3 7" xfId="170"/>
    <cellStyle name="常规 13" xfId="171"/>
    <cellStyle name="常规 7" xfId="172"/>
    <cellStyle name="解释性文本 2" xfId="173"/>
    <cellStyle name="汇总 7" xfId="174"/>
    <cellStyle name="20% - 强调文字颜色 1 3" xfId="175"/>
    <cellStyle name="差_桂财教【2010】246号附件2011年农村义务教育校舍维修改造资金项目计划表(110215)" xfId="176"/>
    <cellStyle name="标题 1 3" xfId="177"/>
    <cellStyle name="常规 2 6" xfId="178"/>
    <cellStyle name="检查单元格 3" xfId="179"/>
    <cellStyle name="Header2 2" xfId="180"/>
    <cellStyle name="常规 11 2" xfId="181"/>
    <cellStyle name="常规 9 3" xfId="182"/>
    <cellStyle name="60% - 强调文字颜色 6 7" xfId="183"/>
    <cellStyle name="no dec" xfId="184"/>
    <cellStyle name="强调文字颜色 4 3" xfId="185"/>
    <cellStyle name="??_0N-HANDLING " xfId="186"/>
    <cellStyle name="_long term loan - others 300504_Shenhua PBC package 050530" xfId="187"/>
    <cellStyle name="好 2" xfId="188"/>
    <cellStyle name="计算 3 2" xfId="189"/>
    <cellStyle name="20% - 强调文字颜色 5 3" xfId="190"/>
    <cellStyle name="60% - 强调文字颜色 2 4" xfId="191"/>
    <cellStyle name="40% - 强调文字颜色 1 4" xfId="192"/>
    <cellStyle name="COST1" xfId="193"/>
    <cellStyle name="60% - 强调文字颜色 6 4" xfId="194"/>
    <cellStyle name="_long term loan - others 300504_Shenhua PBC package 050530_附件1：审计评估联合申报明细表" xfId="195"/>
    <cellStyle name="60% - 强调文字颜色 3 4" xfId="196"/>
    <cellStyle name="20% - 强调文字颜色 6 3" xfId="197"/>
    <cellStyle name="适中 5" xfId="198"/>
    <cellStyle name="40% - 强调文字颜色 3 4" xfId="199"/>
    <cellStyle name="0,0&#13;&#10;NA&#13;&#10; 8" xfId="200"/>
    <cellStyle name="标题 2 3" xfId="201"/>
    <cellStyle name="常规 3 7" xfId="202"/>
    <cellStyle name="标题 4 5" xfId="203"/>
    <cellStyle name="gcd 5" xfId="204"/>
    <cellStyle name="常规 14" xfId="205"/>
    <cellStyle name="输出 3" xfId="206"/>
    <cellStyle name="40% - 强调文字颜色 4 3" xfId="207"/>
    <cellStyle name="好_桂林市2011年中小学校舍维修改造资金项目计划表" xfId="208"/>
    <cellStyle name="差_2011年高校质量工程经费分配表" xfId="209"/>
    <cellStyle name="强调文字颜色 3 6" xfId="210"/>
    <cellStyle name="_long term loan - others 300504_审计调查表.V3" xfId="211"/>
    <cellStyle name="RevList 2" xfId="212"/>
    <cellStyle name="20% - 强调文字颜色 1 4" xfId="213"/>
    <cellStyle name="标题 10" xfId="214"/>
    <cellStyle name="_Part III.200406.Loan and Liabilities details.(Site Name)_(中企华)审计评估联合申报明细表.V1" xfId="215"/>
    <cellStyle name="好 3 2" xfId="216"/>
    <cellStyle name="40% - 强调文字颜色 1 3" xfId="217"/>
    <cellStyle name="解释性文本 3 2" xfId="218"/>
    <cellStyle name="好 5" xfId="219"/>
    <cellStyle name="InputArea" xfId="220"/>
    <cellStyle name="20% - 强调文字颜色 4 2 2" xfId="221"/>
    <cellStyle name="样式 1 9" xfId="222"/>
    <cellStyle name="常规 3 5" xfId="223"/>
    <cellStyle name="常规 5 2" xfId="224"/>
    <cellStyle name="gcd 4" xfId="225"/>
    <cellStyle name="计算 4" xfId="226"/>
    <cellStyle name="警告文本 2" xfId="227"/>
    <cellStyle name="好_Book1_1" xfId="228"/>
    <cellStyle name="_long term loan - others 300504_KPMG original version" xfId="229"/>
    <cellStyle name="_2013年百色市闲置校舍改建中小学附设幼儿园合计表(报教育厅)" xfId="230"/>
    <cellStyle name="20% - 强调文字颜色 1 3 2" xfId="231"/>
    <cellStyle name="_ET_STYLE_NoName_00__附件3广西壮族自治区扶持集体、企事业单位办园奖补资金申报表（2012-2015年）" xfId="232"/>
    <cellStyle name="style1" xfId="233"/>
    <cellStyle name="Percent [2]" xfId="234"/>
    <cellStyle name="comma-d" xfId="235"/>
    <cellStyle name="20% - 强调文字颜色 5 7" xfId="236"/>
    <cellStyle name="差_桂财教(2010)245号附件（2010年县镇学校扩容改造和寄宿制学校及附属生活设施建设资金预算）" xfId="237"/>
    <cellStyle name="常规 4 4" xfId="238"/>
    <cellStyle name="千位[0]_ 应交税金审定表" xfId="239"/>
    <cellStyle name="强调文字颜色 3 4" xfId="240"/>
    <cellStyle name="Comma [0]_laroux" xfId="241"/>
    <cellStyle name="60% - 强调文字颜色 6 2" xfId="242"/>
    <cellStyle name="汇总 3 2" xfId="243"/>
    <cellStyle name="常规 4" xfId="244"/>
    <cellStyle name="强调文字颜色 5 5" xfId="245"/>
    <cellStyle name="样式 1 10" xfId="246"/>
    <cellStyle name="强调文字颜色 1 6" xfId="247"/>
    <cellStyle name="样式 1 7" xfId="248"/>
    <cellStyle name="40% - 强调文字颜色 2 3" xfId="249"/>
    <cellStyle name="差_04.收入和财力基础表" xfId="250"/>
    <cellStyle name="gcd 3" xfId="251"/>
    <cellStyle name="20% - 强调文字颜色 3 6" xfId="252"/>
    <cellStyle name="40% - 强调文字颜色 1 7" xfId="253"/>
    <cellStyle name="差_Book1_桂教报〔2011〕75号附件1的附件3" xfId="254"/>
    <cellStyle name="好_桂财教(2010)245号附件（2010年县镇学校扩容改造和寄宿制学校及附属生活设施建设资金预算）" xfId="255"/>
    <cellStyle name="差 5" xfId="256"/>
    <cellStyle name="好 7" xfId="257"/>
    <cellStyle name="解释性文本 3" xfId="258"/>
    <cellStyle name="RevList" xfId="259"/>
    <cellStyle name="检查单元格 7" xfId="260"/>
    <cellStyle name="烹拳 [0]_97MBO" xfId="261"/>
    <cellStyle name="Linked Cells 2" xfId="262"/>
    <cellStyle name="超级链接" xfId="263"/>
    <cellStyle name="20% - 强调文字颜色 3 2" xfId="264"/>
    <cellStyle name="标题 6" xfId="265"/>
    <cellStyle name="标题" xfId="266" builtinId="15"/>
    <cellStyle name="警告文本 6" xfId="267"/>
    <cellStyle name="_long term loan - others 300504_附件1：审计评估联合申报明细表" xfId="268"/>
    <cellStyle name="40% - 强调文字颜色 4" xfId="269" builtinId="43"/>
    <cellStyle name="输出 7" xfId="270"/>
    <cellStyle name="_副本桂财教(2011)号（2011年免学费分配表）" xfId="271"/>
    <cellStyle name="60% - 强调文字颜色 5 2" xfId="272"/>
    <cellStyle name="0,0&#13;&#10;NA&#13;&#10; 2" xfId="273"/>
    <cellStyle name="汇总 5" xfId="274"/>
    <cellStyle name="适中 3 2" xfId="275"/>
    <cellStyle name="40% - 强调文字颜色 3 2 2" xfId="276"/>
    <cellStyle name="强调文字颜色 1 2" xfId="277"/>
    <cellStyle name="好_2011年高校质量工程经费分配表" xfId="278"/>
    <cellStyle name="_long term loan - others 300504_Shenhua PBC package 050530_(中企华)审计评估联合申报明细表.V1" xfId="279"/>
    <cellStyle name="样式 1 3" xfId="280"/>
    <cellStyle name="常规 9 2" xfId="281"/>
    <cellStyle name="千位分隔" xfId="282" builtinId="3"/>
    <cellStyle name="强调文字颜色 2 2" xfId="283"/>
    <cellStyle name="20% - 强调文字颜色 1" xfId="284" builtinId="30"/>
    <cellStyle name="常规 2 10" xfId="285"/>
    <cellStyle name="{Date}" xfId="286"/>
    <cellStyle name="强调文字颜色 2 3" xfId="287"/>
    <cellStyle name="20% - 强调文字颜色 2" xfId="288" builtinId="34"/>
    <cellStyle name="样式 1 4" xfId="289"/>
    <cellStyle name="强调文字颜色 1 3" xfId="290"/>
    <cellStyle name="_long term loan - others 300504_KPMG original version_(中企华)审计评估联合申报明细表.V1" xfId="291"/>
    <cellStyle name="强调文字颜色 3 2" xfId="292"/>
    <cellStyle name="20% - 强调文字颜色 4 3 2" xfId="293"/>
    <cellStyle name="常规 5" xfId="294"/>
    <cellStyle name="Input [yellow] 2" xfId="295"/>
    <cellStyle name="0,0&#13;&#10;NA&#13;&#10; 4" xfId="296"/>
    <cellStyle name="60% - 强调文字颜色 5 4" xfId="297"/>
    <cellStyle name="千位分隔 3 2" xfId="298"/>
    <cellStyle name="40% - 强调文字颜色 6 2 2" xfId="299"/>
    <cellStyle name="强调文字颜色 2 4" xfId="300"/>
    <cellStyle name="pricing" xfId="301"/>
    <cellStyle name="20% - 强调文字颜色 3" xfId="302" builtinId="38"/>
    <cellStyle name="输入 5" xfId="303"/>
    <cellStyle name="差_桂教报〔2011〕75号附件1的附件3" xfId="304"/>
    <cellStyle name="差_2013年薄改计划资金附件1220" xfId="305"/>
    <cellStyle name="20% - 强调文字颜色 6 3 2" xfId="306"/>
    <cellStyle name="Linked Cells" xfId="307"/>
    <cellStyle name="公司标准表 2" xfId="308"/>
    <cellStyle name="60% - 强调文字颜色 5 7" xfId="309"/>
    <cellStyle name="0,0&#13;&#10;NA&#13;&#10; 7" xfId="310"/>
    <cellStyle name="标题 2 2" xfId="311"/>
    <cellStyle name="_2010年一般预算收支平衡表（陈冬毅发）" xfId="312"/>
    <cellStyle name="40% - 强调文字颜色 3 5" xfId="313"/>
    <cellStyle name="适中 6" xfId="314"/>
    <cellStyle name="链接单元格 2" xfId="315"/>
    <cellStyle name="常规 15" xfId="316"/>
    <cellStyle name="输出" xfId="317" builtinId="21"/>
    <cellStyle name="40% - 强调文字颜色 5 6" xfId="318"/>
    <cellStyle name="Prefilled" xfId="319"/>
    <cellStyle name="好_桂教报〔2011〕75号附件1的附件3" xfId="320"/>
    <cellStyle name="Date" xfId="321"/>
    <cellStyle name="常规 3 6" xfId="322"/>
    <cellStyle name="60% - 强调文字颜色 2 5" xfId="323"/>
    <cellStyle name="20% - 强调文字颜色 5 4" xfId="324"/>
    <cellStyle name="好_Book1_桂教报〔2011〕75号附件1的附件3" xfId="325"/>
    <cellStyle name="常规 6 2" xfId="326"/>
    <cellStyle name="输入 6" xfId="327"/>
    <cellStyle name="0,0&#13;&#10;NA&#13;&#10; 6" xfId="328"/>
    <cellStyle name="60% - 强调文字颜色 5 6" xfId="329"/>
    <cellStyle name="40% - 强调文字颜色 1 2 2" xfId="330"/>
    <cellStyle name="20% - 强调文字颜色 2 3 2" xfId="331"/>
    <cellStyle name="40% - 强调文字颜色 5 4" xfId="332"/>
    <cellStyle name="60% - 强调文字颜色 1 5" xfId="333"/>
    <cellStyle name="20% - 强调文字颜色 4 4" xfId="334"/>
    <cellStyle name="Percent_PICC package Sept2002 (V120021005)1" xfId="335"/>
    <cellStyle name="后继超级链接" xfId="336"/>
    <cellStyle name="计算" xfId="337" builtinId="22"/>
    <cellStyle name="分级显示行_1_4附件二凯旋评估表" xfId="338"/>
    <cellStyle name="注释 7" xfId="339"/>
    <cellStyle name="强调文字颜色 4 6" xfId="340"/>
    <cellStyle name="强调文字颜色 3" xfId="341" builtinId="37"/>
    <cellStyle name="常规 15 2" xfId="342"/>
    <cellStyle name="输出 2" xfId="343"/>
    <cellStyle name="标题 4 3" xfId="344"/>
    <cellStyle name="千位分隔[0]" xfId="345" builtinId="6"/>
    <cellStyle name="Normal_0105第二套审计报表定稿" xfId="346"/>
    <cellStyle name="警告文本 4" xfId="347"/>
    <cellStyle name="40% - 强调文字颜色 2" xfId="348" builtinId="35"/>
    <cellStyle name="常规 3 2 2" xfId="349"/>
    <cellStyle name="计算 7" xfId="350"/>
    <cellStyle name="60% - 强调文字颜色 2" xfId="351" builtinId="36"/>
    <cellStyle name="警告文本 3" xfId="352"/>
    <cellStyle name="40% - 强调文字颜色 1" xfId="353" builtinId="31"/>
    <cellStyle name="强调文字颜色 4 5" xfId="354"/>
    <cellStyle name="强调文字颜色 2" xfId="355" builtinId="33"/>
    <cellStyle name="强调文字颜色 6 7" xfId="356"/>
    <cellStyle name="Comma  - Style8" xfId="357"/>
    <cellStyle name="钎霖_laroux" xfId="358"/>
    <cellStyle name="标题 4 4" xfId="359"/>
    <cellStyle name="好_桂财教(2011)261号2012年薄改计划资金附件" xfId="360"/>
    <cellStyle name="20% - 强调文字颜色 1 2" xfId="361"/>
    <cellStyle name="适中" xfId="362" builtinId="28"/>
    <cellStyle name="强调文字颜色 3 3" xfId="363"/>
    <cellStyle name="{Z'0000(1 dec)}" xfId="364"/>
    <cellStyle name="常规 4_复件 附件：2013年专项配套项目3.10" xfId="365"/>
    <cellStyle name="好_Book1" xfId="366"/>
    <cellStyle name="Column Headings" xfId="367"/>
    <cellStyle name="Milliers_!!!GO" xfId="368"/>
    <cellStyle name="标题 3 5" xfId="369"/>
    <cellStyle name="常规 11" xfId="370"/>
    <cellStyle name="gcd_Sheet2" xfId="371"/>
    <cellStyle name="gcd 2" xfId="372"/>
    <cellStyle name="标题 4" xfId="373" builtinId="19"/>
    <cellStyle name="Grey" xfId="374"/>
    <cellStyle name="Model" xfId="375"/>
    <cellStyle name="_long term loan - others 300504" xfId="376"/>
    <cellStyle name="输入 7" xfId="377"/>
    <cellStyle name="烹拳_97MBO" xfId="378"/>
    <cellStyle name="标题 4 2" xfId="379"/>
    <cellStyle name="40% - 强调文字颜色 3 3" xfId="380"/>
    <cellStyle name="适中 4" xfId="381"/>
    <cellStyle name="常规 3 3" xfId="382"/>
    <cellStyle name="KPMG Normal" xfId="383"/>
    <cellStyle name="60% - 强调文字颜色 3" xfId="384" builtinId="40"/>
    <cellStyle name="检查单元格 6" xfId="385"/>
    <cellStyle name="常规 2 9" xfId="386"/>
    <cellStyle name="链接单元格" xfId="387" builtinId="24"/>
    <cellStyle name="Currency_353HHC" xfId="388"/>
    <cellStyle name="检查单元格" xfId="389" builtinId="23"/>
    <cellStyle name="常规 4 2" xfId="390"/>
    <cellStyle name="资产" xfId="391"/>
    <cellStyle name="警告文本 5" xfId="392"/>
    <cellStyle name="40% - 强调文字颜色 3" xfId="393" builtinId="39"/>
    <cellStyle name="强调文字颜色 4 7" xfId="394"/>
    <cellStyle name="强调文字颜色 4" xfId="395" builtinId="41"/>
    <cellStyle name="_Part III.200406.Loan and Liabilities details.(Site Name)_KPMG original version_(中企华)审计评估联合申报明细表.V1" xfId="396"/>
    <cellStyle name="已访问的超链接" xfId="397" builtinId="9"/>
    <cellStyle name="好_贺州市2010学校改扩容改造和寄宿制学校及附属生活设施建设项目计划表" xfId="398"/>
    <cellStyle name="标题 3" xfId="399" builtinId="18"/>
    <cellStyle name="强调文字颜色 2 5" xfId="400"/>
    <cellStyle name="20% - 强调文字颜色 4" xfId="401" builtinId="42"/>
    <cellStyle name="常规 2 12" xfId="402"/>
    <cellStyle name="差" xfId="403" builtinId="27"/>
    <cellStyle name="货币" xfId="404" builtinId="4"/>
    <cellStyle name="普通_ 白土" xfId="405"/>
    <cellStyle name="汇总 3" xfId="406"/>
    <cellStyle name="60% - 强调文字颜色 6" xfId="407" builtinId="52"/>
    <cellStyle name="超链接" xfId="408" builtinId="8"/>
    <cellStyle name="标题 1" xfId="409" builtinId="16"/>
    <cellStyle name="强调文字颜色 1" xfId="410" builtinId="29"/>
    <cellStyle name="强调文字颜色 4 4" xfId="411"/>
    <cellStyle name="40% - 强调文字颜色 6 3 2" xfId="412"/>
    <cellStyle name="千位分隔 4 2" xfId="413"/>
    <cellStyle name="40% - 强调文字颜色 2 6" xfId="414"/>
    <cellStyle name="输入" xfId="415" builtinId="20"/>
    <cellStyle name="0,0&#13;&#10;NA&#13;&#10;" xfId="416"/>
    <cellStyle name="汇总 2" xfId="417"/>
    <cellStyle name="60% - 强调文字颜色 5" xfId="418" builtinId="48"/>
    <cellStyle name="强调文字颜色 5 2" xfId="419"/>
    <cellStyle name="_细表" xfId="420"/>
    <cellStyle name="60% - 强调文字颜色 4 2" xfId="421"/>
    <cellStyle name="常规 3 8" xfId="422"/>
    <cellStyle name="args.style" xfId="423"/>
    <cellStyle name="警告文本" xfId="424" builtinId="11"/>
    <cellStyle name="常规 12 3" xfId="425"/>
    <cellStyle name="_审计调查表.V3" xfId="426"/>
    <cellStyle name="注释" xfId="427" builtinId="10"/>
    <cellStyle name="60% - 强调文字颜色 4" xfId="428" builtinId="44"/>
    <cellStyle name="60% - 强调文字颜色 6 6" xfId="429"/>
    <cellStyle name="20% - 强调文字颜色 5 2 2" xfId="430"/>
    <cellStyle name="40% - 强调文字颜色 1 3 2" xfId="431"/>
    <cellStyle name="60% - 强调文字颜色 6 3" xfId="432"/>
    <cellStyle name="60% - 强调文字颜色 1 2" xfId="433"/>
    <cellStyle name="强调文字颜色 5 4" xfId="434"/>
    <cellStyle name="_Part III.200406.Loan and Liabilities details.(Site Name)_附件1：审计评估联合申报明细表" xfId="435"/>
    <cellStyle name="标题 2" xfId="436" builtinId="17"/>
    <cellStyle name="适中 2" xfId="437"/>
    <cellStyle name="Entered" xfId="438"/>
    <cellStyle name="百分比" xfId="439" builtinId="5"/>
    <cellStyle name="style 2" xfId="440"/>
    <cellStyle name="汇总" xfId="441" builtinId="25"/>
    <cellStyle name="HEADER" xfId="442"/>
    <cellStyle name="计算 2" xfId="443"/>
    <cellStyle name="解释性文本" xfId="444" builtinId="53"/>
    <cellStyle name="常规 27" xfId="445"/>
    <cellStyle name="百分比 3" xfId="446"/>
    <cellStyle name="60% - 强调文字颜色 3 2" xfId="447"/>
    <cellStyle name="强调文字颜色 5" xfId="448" builtinId="45"/>
    <cellStyle name="gcd 6" xfId="449"/>
    <cellStyle name="常规 2 2" xfId="450"/>
    <cellStyle name="_ET_STYLE_NoName_00__Book1" xfId="451"/>
    <cellStyle name="强调文字颜色 2 6" xfId="452"/>
    <cellStyle name="20% - 强调文字颜色 5" xfId="453" builtinId="46"/>
    <cellStyle name="强调文字颜色 6" xfId="454" builtinId="49"/>
    <cellStyle name="常规 16 3" xfId="455"/>
    <cellStyle name="Normalny_Arkusz1" xfId="456"/>
    <cellStyle name="_2011-2012学年自治区人民政府中等职业教育奖学金经费分配方案" xfId="457"/>
    <cellStyle name="强调文字颜色 2 7" xfId="458"/>
    <cellStyle name="Format Number Column" xfId="459"/>
    <cellStyle name="20% - 强调文字颜色 6" xfId="460" builtinId="50"/>
    <cellStyle name="千分位_ 白土" xfId="461"/>
    <cellStyle name="好 4" xfId="462"/>
    <cellStyle name="Column$Headings" xfId="463"/>
    <cellStyle name="60% - 强调文字颜色 2 3" xfId="464"/>
    <cellStyle name="20% - 强调文字颜色 5 2" xfId="465"/>
    <cellStyle name="40% - 强调文字颜色 4 2" xfId="466"/>
    <cellStyle name="40% - 强调文字颜色 6" xfId="467" builtinId="51"/>
    <cellStyle name="输出 3 2" xfId="468"/>
    <cellStyle name="强调文字颜色 6 3" xfId="469"/>
    <cellStyle name="Comma  - Style4" xfId="470"/>
    <cellStyle name="好_2013年薄改计划资金附件1220" xfId="471"/>
    <cellStyle name="20% - 强调文字颜色 3 4" xfId="472"/>
    <cellStyle name="콤마 [0]_BOILER-CO1" xfId="473"/>
    <cellStyle name="_KPMG original version_附件1：审计评估联合申报明细表" xfId="474"/>
    <cellStyle name="差_2013年薄改计划资金附件(1221修订）" xfId="475"/>
    <cellStyle name="好" xfId="476" builtinId="26"/>
    <cellStyle name="_附件1：审计评估联合申报明细表" xfId="477"/>
    <cellStyle name="콤마_BOILER-CO1" xfId="478"/>
    <cellStyle name="注释 5" xfId="479"/>
    <cellStyle name="20% - 强调文字颜色 6 7" xfId="480"/>
    <cellStyle name="20% - 强调文字颜色 6 4" xfId="481"/>
    <cellStyle name="注释 2" xfId="482"/>
    <cellStyle name="60% - 强调文字颜色 3 5" xfId="483"/>
    <cellStyle name="40% - 强调文字颜色 4 2 2" xfId="484"/>
    <cellStyle name="40% - 强调文字颜色 6 2" xfId="485"/>
    <cellStyle name="千位分隔 3" xfId="486"/>
    <cellStyle name="标题 1 6" xfId="487"/>
    <cellStyle name="_梧州市扶持民办幼儿园申报表（审核公式）" xfId="488"/>
    <cellStyle name="Column_Title" xfId="489"/>
    <cellStyle name="_Part III.200406.Loan and Liabilities details.(Site Name)_KPMG original version" xfId="490"/>
    <cellStyle name="强调文字颜色 3 5" xfId="491"/>
    <cellStyle name="注释 4" xfId="492"/>
    <cellStyle name="差_玉林市2011年农村中小学校舍维修改造资金项目890" xfId="493"/>
    <cellStyle name="_ET_STYLE_NoName_00_" xfId="494"/>
    <cellStyle name="20% - 强调文字颜色 6 6" xfId="495"/>
    <cellStyle name="60% - 强调文字颜色 3 7" xfId="496"/>
    <cellStyle name="40% - 强调文字颜色 2 2 2" xfId="497"/>
    <cellStyle name="20% - 强调文字颜色 5 6" xfId="498"/>
    <cellStyle name="60% - 强调文字颜色 2 7" xfId="499"/>
    <cellStyle name="40% - 强调文字颜色 6 6" xfId="500"/>
    <cellStyle name="KPMG Heading 4" xfId="501"/>
    <cellStyle name="货币[0]" xfId="502" builtinId="7"/>
    <cellStyle name="警告文本 7" xfId="503"/>
    <cellStyle name="40% - 强调文字颜色 5" xfId="504" builtinId="47"/>
    <cellStyle name="差 3 2" xfId="505"/>
    <cellStyle name="Normal - Style1 2" xfId="506"/>
    <cellStyle name="检查单元格 4" xfId="507"/>
    <cellStyle name="常规 2 7" xfId="508"/>
    <cellStyle name="链接单元格 3 2" xfId="509"/>
    <cellStyle name="常规 16 2" xfId="510"/>
    <cellStyle name="40% - 强调文字颜色 5 2 2" xfId="511"/>
    <cellStyle name="20% - 强调文字颜色 4 5" xfId="512"/>
    <cellStyle name="60% - 强调文字颜色 1 6" xfId="513"/>
    <cellStyle name="注释 3" xfId="514"/>
    <cellStyle name="20% - 强调文字颜色 6 5" xfId="515"/>
    <cellStyle name="60% - 强调文字颜色 3 6" xfId="516"/>
    <cellStyle name="千位分隔 3 2 2" xfId="517"/>
    <cellStyle name="per.style" xfId="518"/>
    <cellStyle name="解释性文本 5" xfId="519"/>
    <cellStyle name="常规 2_民生政策最低支出需求" xfId="520"/>
    <cellStyle name="常规 2 4" xfId="521"/>
    <cellStyle name="检查单元格 2" xfId="522"/>
    <cellStyle name="常规 2 5" xfId="523"/>
    <cellStyle name="{Thousand [0]}" xfId="524"/>
    <cellStyle name="标题 2 5" xfId="525"/>
    <cellStyle name="差 7" xfId="526"/>
    <cellStyle name="好_2011年梧州市校舍维修改造项目计划" xfId="527"/>
    <cellStyle name="_Part III.200406.Loan and Liabilities details.(Site Name)_KPMG original version_附件1：审计评估联合申报明细表" xfId="528"/>
    <cellStyle name="注释 6" xfId="529"/>
    <cellStyle name="Sheet Head" xfId="530"/>
    <cellStyle name="40% - 强调文字颜色 6 4" xfId="531"/>
    <cellStyle name="千位分隔 5" xfId="532"/>
    <cellStyle name="20% - 强调文字颜色 1 5" xfId="533"/>
    <cellStyle name="常规 7 2" xfId="534"/>
    <cellStyle name="60% - 强调文字颜色 1" xfId="535" builtinId="32"/>
    <cellStyle name="计算 6" xfId="536"/>
    <cellStyle name="표준_0N-HANDLING " xfId="537"/>
    <cellStyle name="差_Book1" xfId="538"/>
    <cellStyle name="解释性文本 6" xfId="539"/>
    <cellStyle name="差 3" xfId="540"/>
    <cellStyle name="常规 8 2" xfId="541"/>
    <cellStyle name="subhead" xfId="542"/>
    <cellStyle name="Normal - Style1" xfId="543"/>
    <cellStyle name="@_text" xfId="544"/>
    <cellStyle name="40% - 强调文字颜色 1 6" xfId="545"/>
    <cellStyle name="40% - 强调文字颜色 5 3 2" xfId="546"/>
    <cellStyle name="20% - 强调文字颜色 5 5" xfId="547"/>
    <cellStyle name="60% - 强调文字颜色 2 6" xfId="548"/>
    <cellStyle name="60% - 强调文字颜色 3 3" xfId="549"/>
    <cellStyle name="20% - 强调文字颜色 6 2" xfId="550"/>
    <cellStyle name="常规 9" xfId="551"/>
    <cellStyle name="{Month}" xfId="552"/>
    <cellStyle name="60% - 强调文字颜色 4 5" xfId="553"/>
    <cellStyle name="Monétaire_!!!GO" xfId="554"/>
    <cellStyle name="常规 26" xfId="555"/>
    <cellStyle name="常规 31" xfId="556"/>
    <cellStyle name="百分比 2" xfId="557"/>
    <cellStyle name="链接单元格 3" xfId="558"/>
    <cellStyle name="_Part III.200406.Loan and Liabilities details.(Site Name)" xfId="559"/>
    <cellStyle name="_KPMG original version_(中企华)审计评估联合申报明细表.V1" xfId="560"/>
    <cellStyle name="New Times Roman" xfId="561"/>
    <cellStyle name="_Shenhua PBC package 050530_(中企华)审计评估联合申报明细表.V1" xfId="562"/>
    <cellStyle name="千分位[0]_ 白土" xfId="563"/>
    <cellStyle name="常规 3 4" xfId="564"/>
    <cellStyle name="差 4" xfId="565"/>
    <cellStyle name="常规 10 2" xfId="566"/>
    <cellStyle name="常规 8 3" xfId="567"/>
    <cellStyle name="entry box" xfId="568"/>
    <cellStyle name="样式 1 8" xfId="569"/>
    <cellStyle name="20% - 强调文字颜色 5 3 2" xfId="570"/>
    <cellStyle name="强调文字颜色 1 7" xfId="571"/>
    <cellStyle name="输出 6" xfId="572"/>
    <cellStyle name="常规 17 2" xfId="573"/>
    <cellStyle name="一般_NEGS" xfId="574"/>
    <cellStyle name="输出 5" xfId="575"/>
    <cellStyle name="{Comma}" xfId="576"/>
    <cellStyle name="链接单元格 6" xfId="577"/>
    <cellStyle name="输出 4" xfId="578"/>
    <cellStyle name="适中 7" xfId="579"/>
    <cellStyle name="40% - 强调文字颜色 3 6" xfId="580"/>
    <cellStyle name="差 2" xfId="581"/>
    <cellStyle name="60% - 强调文字颜色 5 5" xfId="582"/>
    <cellStyle name="0,0&#13;&#10;NA&#13;&#10; 5" xfId="583"/>
    <cellStyle name="entry box 2" xfId="584"/>
    <cellStyle name="20% - 强调文字颜色 2 5" xfId="585"/>
    <cellStyle name="Milliers [0]_!!!GO" xfId="586"/>
    <cellStyle name="20% - 强调文字颜色 3 2 2" xfId="587"/>
    <cellStyle name="20% - 强调文字颜色 2 7" xfId="588"/>
    <cellStyle name="常规_直99_2005年一般性转移支付基础测算数据" xfId="589"/>
    <cellStyle name="0,0&#13;&#10;NA&#13;&#10; 9" xfId="590"/>
    <cellStyle name="Monétaire [0]_!!!GO" xfId="591"/>
    <cellStyle name="差 6" xfId="592"/>
    <cellStyle name="20% - 强调文字颜色 6 2 2" xfId="593"/>
    <cellStyle name="汇总 6" xfId="594"/>
    <cellStyle name="常规 16 4" xfId="595"/>
    <cellStyle name="样式 1" xfId="596"/>
    <cellStyle name="60% - 强调文字颜色 2 2" xfId="597"/>
    <cellStyle name="Œ…‹æØ‚è [0.00]_Region Orders (2)" xfId="598"/>
    <cellStyle name="强调文字颜色 6 4" xfId="599"/>
    <cellStyle name="Comma  - Style5" xfId="600"/>
    <cellStyle name="_基础经济指标测算表" xfId="601"/>
    <cellStyle name="_Part III.200406.Loan and Liabilities details.(Site Name)_Shenhua PBC package 050530_附件1：审计评估联合申报明细表" xfId="602"/>
    <cellStyle name="强调文字颜色 3 7" xfId="603"/>
    <cellStyle name="0,0&#13;&#10;NA&#13;&#10; 3" xfId="604"/>
    <cellStyle name="60% - 强调文字颜色 5 3" xfId="605"/>
    <cellStyle name="差_2010年自治区财政与市、试点县财政年终决算结算单0211" xfId="606"/>
    <cellStyle name="Header2" xfId="607"/>
    <cellStyle name="Comma_02(2003.12.31 PBC package.040304)" xfId="608"/>
    <cellStyle name="解释性文本 7" xfId="609"/>
    <cellStyle name="样式 1 5" xfId="610"/>
    <cellStyle name="_Shenhua PBC package 050530" xfId="611"/>
    <cellStyle name="强调文字颜色 1 4" xfId="612"/>
    <cellStyle name="好_玉林市2011年农村中小学校舍维修改造资金项目890" xfId="613"/>
    <cellStyle name="_梧州市扶持集体、企事业单位办园申报表（审核公式）" xfId="614"/>
    <cellStyle name="链接单元格 5" xfId="615"/>
    <cellStyle name="Œ…‹æØ‚è_Region Orders (2)" xfId="616"/>
    <cellStyle name="_梧州市巡回支教点申报表（审核公式）" xfId="617"/>
    <cellStyle name="千位分隔 6 2" xfId="618"/>
    <cellStyle name="霓付 [0]_97MBO" xfId="619"/>
    <cellStyle name="_long term loan - others 300504_(中企华)审计评估联合申报明细表.V1" xfId="620"/>
    <cellStyle name="常规 5 2 2" xfId="621"/>
    <cellStyle name="20% - 强调文字颜色 1 7" xfId="622"/>
    <cellStyle name="Comma  - Style1" xfId="623"/>
    <cellStyle name="标题 1 7" xfId="624"/>
    <cellStyle name="千位分隔 4" xfId="625"/>
    <cellStyle name="40% - 强调文字颜色 6 3" xfId="626"/>
    <cellStyle name="Subtotal" xfId="627"/>
    <cellStyle name="好_Sheet1" xfId="628"/>
    <cellStyle name="Comma  - Style2" xfId="629"/>
    <cellStyle name="Currency [0]_353HHC" xfId="630"/>
    <cellStyle name="常规 12" xfId="631"/>
    <cellStyle name="标题 3 6" xfId="632"/>
    <cellStyle name="style" xfId="633"/>
    <cellStyle name="公司标准表" xfId="634"/>
    <cellStyle name="40% - 强调文字颜色 2 4" xfId="635"/>
    <cellStyle name="_2011年春季学期特定生活费" xfId="636"/>
    <cellStyle name="强调文字颜色 4 2" xfId="637"/>
    <cellStyle name="好 6" xfId="638"/>
    <cellStyle name="20% - 强调文字颜色 2 2" xfId="639"/>
    <cellStyle name="标题 2 7" xfId="64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U476"/>
  <sheetViews>
    <sheetView tabSelected="1" workbookViewId="0">
      <pane ySplit="6" topLeftCell="A7" activePane="bottomLeft" state="frozen"/>
      <selection/>
      <selection pane="bottomLeft" activeCell="A73" sqref="$A73:$XFD73"/>
    </sheetView>
  </sheetViews>
  <sheetFormatPr defaultColWidth="9" defaultRowHeight="14.25"/>
  <cols>
    <col min="1" max="1" width="22.8833333333333" style="6" customWidth="true"/>
    <col min="2" max="2" width="10.75" style="6" customWidth="true"/>
    <col min="3" max="3" width="9.75" style="6" customWidth="true"/>
    <col min="4" max="4" width="15" style="7" customWidth="true"/>
    <col min="5" max="5" width="13.6333333333333" style="7" customWidth="true"/>
    <col min="6" max="6" width="14.225" style="8" customWidth="true"/>
    <col min="7" max="7" width="14.775" style="8" customWidth="true"/>
    <col min="8" max="8" width="13.8916666666667" style="8" customWidth="true"/>
    <col min="9" max="9" width="14.3333333333333" style="8" customWidth="true"/>
    <col min="10" max="10" width="10.75" style="8" customWidth="true"/>
    <col min="11" max="11" width="14.6666666666667" style="8" customWidth="true"/>
    <col min="12" max="12" width="13.3333333333333" style="8" customWidth="true"/>
    <col min="13" max="13" width="13.6666666666667" style="8" customWidth="true"/>
    <col min="14" max="14" width="13.775" style="9" customWidth="true"/>
    <col min="15" max="15" width="13.25" style="9" customWidth="true"/>
    <col min="16" max="16" width="12.5" style="8" customWidth="true"/>
    <col min="17" max="16384" width="9" style="8"/>
  </cols>
  <sheetData>
    <row r="1" s="1" customFormat="true" ht="22.5" spans="1:15">
      <c r="A1" s="10" t="s">
        <v>0</v>
      </c>
      <c r="B1" s="11"/>
      <c r="C1" s="11"/>
      <c r="D1" s="12"/>
      <c r="E1" s="12"/>
      <c r="N1" s="47"/>
      <c r="O1" s="47"/>
    </row>
    <row r="2" s="1" customFormat="true" ht="60" customHeight="true" spans="1:1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="1" customFormat="true" ht="25" customHeight="true" spans="1:15">
      <c r="A3" s="14"/>
      <c r="B3" s="14"/>
      <c r="C3" s="14"/>
      <c r="D3" s="12"/>
      <c r="E3" s="12"/>
      <c r="N3" s="48" t="s">
        <v>2</v>
      </c>
      <c r="O3" s="49"/>
    </row>
    <row r="4" s="1" customFormat="true" ht="20.1" customHeight="true" spans="1:16">
      <c r="A4" s="15" t="s">
        <v>3</v>
      </c>
      <c r="B4" s="15" t="s">
        <v>4</v>
      </c>
      <c r="C4" s="15" t="s">
        <v>5</v>
      </c>
      <c r="D4" s="16" t="s">
        <v>6</v>
      </c>
      <c r="E4" s="29"/>
      <c r="F4" s="30" t="s">
        <v>7</v>
      </c>
      <c r="G4" s="31"/>
      <c r="H4" s="32" t="s">
        <v>8</v>
      </c>
      <c r="I4" s="38"/>
      <c r="J4" s="39" t="s">
        <v>5</v>
      </c>
      <c r="K4" s="40" t="s">
        <v>9</v>
      </c>
      <c r="L4" s="40"/>
      <c r="M4" s="40"/>
      <c r="N4" s="32" t="s">
        <v>10</v>
      </c>
      <c r="O4" s="38"/>
      <c r="P4" s="50" t="s">
        <v>11</v>
      </c>
    </row>
    <row r="5" s="2" customFormat="true" ht="43" customHeight="true" spans="1:16">
      <c r="A5" s="17"/>
      <c r="B5" s="17"/>
      <c r="C5" s="17"/>
      <c r="D5" s="18"/>
      <c r="E5" s="33"/>
      <c r="F5" s="34"/>
      <c r="G5" s="35"/>
      <c r="H5" s="36"/>
      <c r="I5" s="41"/>
      <c r="J5" s="39"/>
      <c r="K5" s="42" t="s">
        <v>12</v>
      </c>
      <c r="L5" s="43" t="s">
        <v>13</v>
      </c>
      <c r="M5" s="51"/>
      <c r="N5" s="36"/>
      <c r="O5" s="41"/>
      <c r="P5" s="52"/>
    </row>
    <row r="6" s="2" customFormat="true" ht="122.25" customHeight="true" spans="1:16">
      <c r="A6" s="19"/>
      <c r="B6" s="19"/>
      <c r="C6" s="19"/>
      <c r="D6" s="20" t="s">
        <v>14</v>
      </c>
      <c r="E6" s="20" t="s">
        <v>15</v>
      </c>
      <c r="F6" s="20" t="s">
        <v>14</v>
      </c>
      <c r="G6" s="20" t="s">
        <v>15</v>
      </c>
      <c r="H6" s="20" t="s">
        <v>14</v>
      </c>
      <c r="I6" s="20" t="s">
        <v>15</v>
      </c>
      <c r="J6" s="39"/>
      <c r="K6" s="44" t="s">
        <v>14</v>
      </c>
      <c r="L6" s="20" t="s">
        <v>14</v>
      </c>
      <c r="M6" s="20" t="s">
        <v>15</v>
      </c>
      <c r="N6" s="20" t="s">
        <v>14</v>
      </c>
      <c r="O6" s="20" t="s">
        <v>15</v>
      </c>
      <c r="P6" s="53" t="s">
        <v>15</v>
      </c>
    </row>
    <row r="7" s="3" customFormat="true" ht="20.1" customHeight="true" spans="1:16">
      <c r="A7" s="21" t="s">
        <v>16</v>
      </c>
      <c r="B7" s="22">
        <f>C7+J7+P7</f>
        <v>17948</v>
      </c>
      <c r="C7" s="22">
        <f>E7+D7+G7+F7+I7+H7</f>
        <v>9966</v>
      </c>
      <c r="D7" s="23">
        <v>2897</v>
      </c>
      <c r="E7" s="22">
        <f>E11+E27+E41+E62+E73+E81+E89+E97+E106+E117+E126+E142+E157+E167</f>
        <v>1804</v>
      </c>
      <c r="F7" s="23">
        <v>1526</v>
      </c>
      <c r="G7" s="22">
        <f>G11+G27+G41+G62+G73+G81+G89+G97+G106+G117+G126+G142+G157+G167</f>
        <v>1510</v>
      </c>
      <c r="H7" s="23">
        <v>866</v>
      </c>
      <c r="I7" s="22">
        <f>I11+I27+I41+I62+I73+I81+I89+I97+I106+I117+I126+I142+I157+I167</f>
        <v>1363</v>
      </c>
      <c r="J7" s="22">
        <f>K7+M7+L7+O7+N7</f>
        <v>3658</v>
      </c>
      <c r="K7" s="23">
        <v>1371</v>
      </c>
      <c r="L7" s="23">
        <v>483</v>
      </c>
      <c r="M7" s="22">
        <f>M11+M27+M41+M62+M73+M81+M89+M97+M106+M117+M126+M142+M157+M167</f>
        <v>105</v>
      </c>
      <c r="N7" s="54">
        <v>483</v>
      </c>
      <c r="O7" s="22">
        <f>O11+O27+O41+O62+O73+O81+O89+O97+O106+O117+O126+O142+O157+O167</f>
        <v>1216</v>
      </c>
      <c r="P7" s="22">
        <f>P11+P27+P41+P62+P73+P81+P89+P97+P106+P117+P126+P142+P157+P167</f>
        <v>4324</v>
      </c>
    </row>
    <row r="8" s="3" customFormat="true" ht="20.1" customHeight="true" spans="1:16">
      <c r="A8" s="21" t="s">
        <v>17</v>
      </c>
      <c r="B8" s="22">
        <f>C8+J8+P8</f>
        <v>8331.8</v>
      </c>
      <c r="C8" s="22">
        <f t="shared" ref="C8:C39" si="0">E8+D8+G8+F8+I8+H8</f>
        <v>3464.8</v>
      </c>
      <c r="D8" s="23">
        <v>318.88</v>
      </c>
      <c r="E8" s="22">
        <f>E12+E28+E42+E63+E74+E82+E90+E98+E107+E118+E127+E143+E158+E168</f>
        <v>4.92</v>
      </c>
      <c r="F8" s="23">
        <v>33</v>
      </c>
      <c r="G8" s="22">
        <f>G12+G28+G42+G63+G74+G82+G90+G98+G107+G118+G127+G143+G158+G168</f>
        <v>879</v>
      </c>
      <c r="H8" s="23">
        <v>866</v>
      </c>
      <c r="I8" s="22">
        <f>I12+I28+I42+I63+I74+I82+I90+I98+I107+I118+I127+I143+I158+I168</f>
        <v>1363</v>
      </c>
      <c r="J8" s="22">
        <f t="shared" ref="J8:J39" si="1">K8+M8+L8+O8+N8</f>
        <v>543</v>
      </c>
      <c r="K8" s="23">
        <v>0</v>
      </c>
      <c r="L8" s="23">
        <v>483</v>
      </c>
      <c r="M8" s="22">
        <f>M12+M28+M42+M63+M74+M82+M90+M98+M107+M118+M127+M143+M158+M168</f>
        <v>60</v>
      </c>
      <c r="N8" s="54">
        <v>0</v>
      </c>
      <c r="O8" s="22">
        <f>O12+O28+O42+O63+O74+O82+O90+O98+O107+O118+O127+O143+O158+O168</f>
        <v>0</v>
      </c>
      <c r="P8" s="22">
        <f>P12+P28+P42+P63+P74+P82+P90+P98+P107+P118+P127+P143+P158+P168</f>
        <v>4324</v>
      </c>
    </row>
    <row r="9" s="3" customFormat="true" ht="20.1" customHeight="true" spans="1:16">
      <c r="A9" s="21" t="s">
        <v>18</v>
      </c>
      <c r="B9" s="22">
        <f t="shared" ref="B9:B40" si="2">C9+J9+P9</f>
        <v>2624.64</v>
      </c>
      <c r="C9" s="22">
        <f t="shared" si="0"/>
        <v>2134.64</v>
      </c>
      <c r="D9" s="23">
        <v>1365.45</v>
      </c>
      <c r="E9" s="22">
        <f>E13+E29+E43+E64+E75+E83+E91+E99+E108+E119+E128+E144+E159+E169</f>
        <v>385.19</v>
      </c>
      <c r="F9" s="23">
        <v>309</v>
      </c>
      <c r="G9" s="22">
        <f>G13+G29+G43+G64+G75+G83+G91+G99+G108+G119+G128+G144+G159+G169</f>
        <v>75</v>
      </c>
      <c r="H9" s="23">
        <v>0</v>
      </c>
      <c r="I9" s="22">
        <f>I13+I29+I43+I64+I75+I83+I91+I99+I108+I119+I128+I144+I159+I169</f>
        <v>0</v>
      </c>
      <c r="J9" s="22">
        <f t="shared" si="1"/>
        <v>490</v>
      </c>
      <c r="K9" s="23">
        <v>0</v>
      </c>
      <c r="L9" s="23">
        <v>0</v>
      </c>
      <c r="M9" s="22">
        <f>M13+M29+M43+M64+M75+M83+M91+M99+M108+M119+M128+M144+M159+M169</f>
        <v>0</v>
      </c>
      <c r="N9" s="54">
        <v>290</v>
      </c>
      <c r="O9" s="22">
        <f>O13+O29+O43+O64+O75+O83+O91+O99+O108+O119+O128+O144+O159+O169</f>
        <v>200</v>
      </c>
      <c r="P9" s="22">
        <f>P13+P29+P43+P64+P75+P83+P91+P99+P108+P119+P128+P144+P159+P169</f>
        <v>0</v>
      </c>
    </row>
    <row r="10" s="3" customFormat="true" ht="20.1" customHeight="true" spans="1:255">
      <c r="A10" s="21" t="s">
        <v>19</v>
      </c>
      <c r="B10" s="22">
        <f t="shared" si="2"/>
        <v>6991.56</v>
      </c>
      <c r="C10" s="22">
        <f t="shared" si="0"/>
        <v>4366.56</v>
      </c>
      <c r="D10" s="23">
        <v>1212.67</v>
      </c>
      <c r="E10" s="22">
        <f>E21+E35+E50+E68+E79+E86+E94+E103+E111+E122+E131+E147+E161+E171</f>
        <v>1413.89</v>
      </c>
      <c r="F10" s="23">
        <v>1184</v>
      </c>
      <c r="G10" s="22">
        <f>G21+G35+G50+G68+G79+G86+G94+G103+G111+G122+G131+G147+G161+G171</f>
        <v>556</v>
      </c>
      <c r="H10" s="23">
        <v>0</v>
      </c>
      <c r="I10" s="22">
        <f>I21+I35+I50+I68+I79+I86+I94+I103+I111+I122+I131+I147+I161+I171</f>
        <v>0</v>
      </c>
      <c r="J10" s="22">
        <f t="shared" si="1"/>
        <v>2625</v>
      </c>
      <c r="K10" s="23">
        <v>1371</v>
      </c>
      <c r="L10" s="23">
        <v>0</v>
      </c>
      <c r="M10" s="22">
        <f>M21+M35+M50+M68+M79+M86+M94+M103+M111+M122+M131+M147+M161+M171</f>
        <v>45</v>
      </c>
      <c r="N10" s="54">
        <v>193</v>
      </c>
      <c r="O10" s="22">
        <f>O21+O35+O50+O68+O79+O86+O94+O103+O111+O122+O131+O147+O161+O171</f>
        <v>1016</v>
      </c>
      <c r="P10" s="22">
        <f>P21+P35+P50+P68+P79+P86+P94+P103+P111+P122+P131+P147+P161+P171</f>
        <v>0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="3" customFormat="true" ht="20.1" customHeight="true" spans="1:16">
      <c r="A11" s="21" t="s">
        <v>20</v>
      </c>
      <c r="B11" s="22">
        <f t="shared" si="2"/>
        <v>4665.35</v>
      </c>
      <c r="C11" s="22">
        <f t="shared" si="0"/>
        <v>1753.05</v>
      </c>
      <c r="D11" s="23">
        <v>486.95</v>
      </c>
      <c r="E11" s="22">
        <f>E12+E13+E21</f>
        <v>175.1</v>
      </c>
      <c r="F11" s="23">
        <v>170</v>
      </c>
      <c r="G11" s="22">
        <f>G12+G13+G21</f>
        <v>241</v>
      </c>
      <c r="H11" s="23">
        <v>225</v>
      </c>
      <c r="I11" s="22">
        <f>I12+I13+I21</f>
        <v>455</v>
      </c>
      <c r="J11" s="22">
        <f t="shared" si="1"/>
        <v>247.3</v>
      </c>
      <c r="K11" s="23">
        <v>99</v>
      </c>
      <c r="L11" s="45">
        <v>49.3</v>
      </c>
      <c r="M11" s="22">
        <f>M12+M13+M21</f>
        <v>0</v>
      </c>
      <c r="N11" s="54">
        <v>50</v>
      </c>
      <c r="O11" s="22">
        <f>O12+O13+O21</f>
        <v>49</v>
      </c>
      <c r="P11" s="22">
        <f>P12+P13+P21</f>
        <v>2665</v>
      </c>
    </row>
    <row r="12" ht="20.1" customHeight="true" spans="1:16">
      <c r="A12" s="21" t="s">
        <v>21</v>
      </c>
      <c r="B12" s="22">
        <f t="shared" si="2"/>
        <v>3652.93</v>
      </c>
      <c r="C12" s="22">
        <f t="shared" si="0"/>
        <v>938.63</v>
      </c>
      <c r="D12" s="24">
        <v>57.49</v>
      </c>
      <c r="E12" s="37">
        <v>2.14</v>
      </c>
      <c r="F12" s="23">
        <v>13</v>
      </c>
      <c r="G12" s="22">
        <v>186</v>
      </c>
      <c r="H12" s="23">
        <v>225</v>
      </c>
      <c r="I12" s="46">
        <v>455</v>
      </c>
      <c r="J12" s="22">
        <f t="shared" si="1"/>
        <v>49.3</v>
      </c>
      <c r="K12" s="23"/>
      <c r="L12" s="45">
        <v>49.3</v>
      </c>
      <c r="M12" s="46"/>
      <c r="N12" s="54"/>
      <c r="O12" s="55"/>
      <c r="P12" s="22">
        <v>2665</v>
      </c>
    </row>
    <row r="13" ht="20.1" customHeight="true" spans="1:16">
      <c r="A13" s="21" t="s">
        <v>22</v>
      </c>
      <c r="B13" s="22">
        <f t="shared" si="2"/>
        <v>503.43</v>
      </c>
      <c r="C13" s="22">
        <f t="shared" si="0"/>
        <v>453.43</v>
      </c>
      <c r="D13" s="23">
        <v>335.16</v>
      </c>
      <c r="E13" s="22">
        <f>SUM(E14:E20)</f>
        <v>62.27</v>
      </c>
      <c r="F13" s="23">
        <v>51</v>
      </c>
      <c r="G13" s="22">
        <f>SUM(G14:G20)</f>
        <v>5</v>
      </c>
      <c r="H13" s="23">
        <v>0</v>
      </c>
      <c r="I13" s="22">
        <f>SUM(I14:I20)</f>
        <v>0</v>
      </c>
      <c r="J13" s="22">
        <f t="shared" si="1"/>
        <v>50</v>
      </c>
      <c r="K13" s="23">
        <v>0</v>
      </c>
      <c r="L13" s="45"/>
      <c r="M13" s="22">
        <f>SUM(M14:M20)</f>
        <v>0</v>
      </c>
      <c r="N13" s="54">
        <v>50</v>
      </c>
      <c r="O13" s="22">
        <f>SUM(O14:O20)</f>
        <v>0</v>
      </c>
      <c r="P13" s="56"/>
    </row>
    <row r="14" s="4" customFormat="true" ht="20.1" customHeight="true" spans="1:16">
      <c r="A14" s="25" t="s">
        <v>23</v>
      </c>
      <c r="B14" s="22">
        <f t="shared" si="2"/>
        <v>37.96</v>
      </c>
      <c r="C14" s="22">
        <f t="shared" si="0"/>
        <v>37.96</v>
      </c>
      <c r="D14" s="24">
        <v>24.27</v>
      </c>
      <c r="E14" s="37">
        <v>4.69</v>
      </c>
      <c r="F14" s="23">
        <v>9</v>
      </c>
      <c r="G14" s="22">
        <v>0</v>
      </c>
      <c r="H14" s="23"/>
      <c r="I14" s="46"/>
      <c r="J14" s="22">
        <f t="shared" si="1"/>
        <v>0</v>
      </c>
      <c r="K14" s="23"/>
      <c r="L14" s="45"/>
      <c r="M14" s="46"/>
      <c r="N14" s="54"/>
      <c r="O14" s="55"/>
      <c r="P14" s="57"/>
    </row>
    <row r="15" s="4" customFormat="true" ht="20.1" customHeight="true" spans="1:16">
      <c r="A15" s="25" t="s">
        <v>24</v>
      </c>
      <c r="B15" s="22">
        <f t="shared" si="2"/>
        <v>84.74</v>
      </c>
      <c r="C15" s="22">
        <f t="shared" si="0"/>
        <v>84.74</v>
      </c>
      <c r="D15" s="24">
        <v>70.55</v>
      </c>
      <c r="E15" s="37">
        <v>7.19</v>
      </c>
      <c r="F15" s="23">
        <v>6</v>
      </c>
      <c r="G15" s="22">
        <v>1</v>
      </c>
      <c r="H15" s="23"/>
      <c r="I15" s="46"/>
      <c r="J15" s="22">
        <f t="shared" si="1"/>
        <v>0</v>
      </c>
      <c r="K15" s="23"/>
      <c r="L15" s="45"/>
      <c r="M15" s="46"/>
      <c r="N15" s="54"/>
      <c r="O15" s="55"/>
      <c r="P15" s="57"/>
    </row>
    <row r="16" s="4" customFormat="true" ht="20.1" customHeight="true" spans="1:16">
      <c r="A16" s="25" t="s">
        <v>25</v>
      </c>
      <c r="B16" s="22">
        <f t="shared" si="2"/>
        <v>34.54</v>
      </c>
      <c r="C16" s="22">
        <f t="shared" si="0"/>
        <v>34.54</v>
      </c>
      <c r="D16" s="24">
        <v>24.59</v>
      </c>
      <c r="E16" s="37">
        <v>4.95</v>
      </c>
      <c r="F16" s="23">
        <v>5</v>
      </c>
      <c r="G16" s="22">
        <v>0</v>
      </c>
      <c r="H16" s="23"/>
      <c r="I16" s="46"/>
      <c r="J16" s="22">
        <f t="shared" si="1"/>
        <v>0</v>
      </c>
      <c r="K16" s="23"/>
      <c r="L16" s="45"/>
      <c r="M16" s="46"/>
      <c r="N16" s="54"/>
      <c r="O16" s="55"/>
      <c r="P16" s="57"/>
    </row>
    <row r="17" s="4" customFormat="true" ht="20.1" customHeight="true" spans="1:16">
      <c r="A17" s="25" t="s">
        <v>26</v>
      </c>
      <c r="B17" s="22">
        <f t="shared" si="2"/>
        <v>88.15</v>
      </c>
      <c r="C17" s="22">
        <f t="shared" si="0"/>
        <v>88.15</v>
      </c>
      <c r="D17" s="24">
        <v>69.7</v>
      </c>
      <c r="E17" s="37">
        <v>9.45</v>
      </c>
      <c r="F17" s="23">
        <v>7</v>
      </c>
      <c r="G17" s="22">
        <v>2</v>
      </c>
      <c r="H17" s="23"/>
      <c r="I17" s="46"/>
      <c r="J17" s="22">
        <f t="shared" si="1"/>
        <v>0</v>
      </c>
      <c r="K17" s="23"/>
      <c r="L17" s="45"/>
      <c r="M17" s="46"/>
      <c r="N17" s="54"/>
      <c r="O17" s="55"/>
      <c r="P17" s="57"/>
    </row>
    <row r="18" s="4" customFormat="true" ht="20.1" customHeight="true" spans="1:16">
      <c r="A18" s="25" t="s">
        <v>27</v>
      </c>
      <c r="B18" s="22">
        <f t="shared" si="2"/>
        <v>104.8</v>
      </c>
      <c r="C18" s="22">
        <f t="shared" si="0"/>
        <v>54.8</v>
      </c>
      <c r="D18" s="24">
        <v>41.14</v>
      </c>
      <c r="E18" s="37">
        <v>6.66</v>
      </c>
      <c r="F18" s="23">
        <v>7</v>
      </c>
      <c r="G18" s="22">
        <v>0</v>
      </c>
      <c r="H18" s="23"/>
      <c r="I18" s="46"/>
      <c r="J18" s="22">
        <f t="shared" si="1"/>
        <v>50</v>
      </c>
      <c r="K18" s="23"/>
      <c r="L18" s="45"/>
      <c r="M18" s="46"/>
      <c r="N18" s="54">
        <v>50</v>
      </c>
      <c r="O18" s="55"/>
      <c r="P18" s="57"/>
    </row>
    <row r="19" s="4" customFormat="true" ht="20.1" customHeight="true" spans="1:16">
      <c r="A19" s="25" t="s">
        <v>28</v>
      </c>
      <c r="B19" s="22">
        <f t="shared" si="2"/>
        <v>98.31</v>
      </c>
      <c r="C19" s="22">
        <f t="shared" si="0"/>
        <v>98.31</v>
      </c>
      <c r="D19" s="24">
        <v>81.12</v>
      </c>
      <c r="E19" s="37">
        <v>10.19</v>
      </c>
      <c r="F19" s="23">
        <v>6</v>
      </c>
      <c r="G19" s="22">
        <v>1</v>
      </c>
      <c r="H19" s="23"/>
      <c r="I19" s="46"/>
      <c r="J19" s="22">
        <f t="shared" si="1"/>
        <v>0</v>
      </c>
      <c r="K19" s="23"/>
      <c r="L19" s="45"/>
      <c r="M19" s="46"/>
      <c r="N19" s="54"/>
      <c r="O19" s="55"/>
      <c r="P19" s="57"/>
    </row>
    <row r="20" s="4" customFormat="true" ht="20.1" customHeight="true" spans="1:16">
      <c r="A20" s="25" t="s">
        <v>29</v>
      </c>
      <c r="B20" s="22">
        <f t="shared" si="2"/>
        <v>54.93</v>
      </c>
      <c r="C20" s="22">
        <f t="shared" si="0"/>
        <v>54.93</v>
      </c>
      <c r="D20" s="24">
        <v>23.79</v>
      </c>
      <c r="E20" s="37">
        <v>19.14</v>
      </c>
      <c r="F20" s="23">
        <v>11</v>
      </c>
      <c r="G20" s="22">
        <v>1</v>
      </c>
      <c r="H20" s="23"/>
      <c r="I20" s="46"/>
      <c r="J20" s="22">
        <f t="shared" si="1"/>
        <v>0</v>
      </c>
      <c r="K20" s="23"/>
      <c r="L20" s="45"/>
      <c r="M20" s="46"/>
      <c r="N20" s="54"/>
      <c r="O20" s="55"/>
      <c r="P20" s="57"/>
    </row>
    <row r="21" ht="20.1" customHeight="true" spans="1:16">
      <c r="A21" s="21" t="s">
        <v>30</v>
      </c>
      <c r="B21" s="22">
        <f t="shared" si="2"/>
        <v>508.99</v>
      </c>
      <c r="C21" s="22">
        <f t="shared" si="0"/>
        <v>360.99</v>
      </c>
      <c r="D21" s="23">
        <v>94.3</v>
      </c>
      <c r="E21" s="22">
        <f>SUM(E22:E26)</f>
        <v>110.69</v>
      </c>
      <c r="F21" s="23">
        <v>106</v>
      </c>
      <c r="G21" s="22">
        <f>SUM(G22:G26)</f>
        <v>50</v>
      </c>
      <c r="H21" s="23">
        <v>0</v>
      </c>
      <c r="I21" s="22">
        <f>SUM(I22:I26)</f>
        <v>0</v>
      </c>
      <c r="J21" s="22">
        <f t="shared" si="1"/>
        <v>148</v>
      </c>
      <c r="K21" s="23">
        <v>99</v>
      </c>
      <c r="L21" s="45"/>
      <c r="M21" s="22">
        <f>SUM(M22:M26)</f>
        <v>0</v>
      </c>
      <c r="N21" s="54">
        <v>0</v>
      </c>
      <c r="O21" s="22">
        <f>SUM(O22:O26)</f>
        <v>49</v>
      </c>
      <c r="P21" s="56"/>
    </row>
    <row r="22" s="4" customFormat="true" ht="20.1" customHeight="true" spans="1:16">
      <c r="A22" s="26" t="s">
        <v>31</v>
      </c>
      <c r="B22" s="22">
        <f t="shared" si="2"/>
        <v>95.58</v>
      </c>
      <c r="C22" s="22">
        <f t="shared" si="0"/>
        <v>95.58</v>
      </c>
      <c r="D22" s="24">
        <v>23.43</v>
      </c>
      <c r="E22" s="37">
        <v>37.15</v>
      </c>
      <c r="F22" s="23">
        <v>28</v>
      </c>
      <c r="G22" s="22">
        <v>7</v>
      </c>
      <c r="H22" s="23"/>
      <c r="I22" s="46"/>
      <c r="J22" s="22">
        <f t="shared" si="1"/>
        <v>0</v>
      </c>
      <c r="K22" s="23"/>
      <c r="L22" s="45"/>
      <c r="M22" s="46"/>
      <c r="N22" s="54"/>
      <c r="O22" s="55"/>
      <c r="P22" s="57"/>
    </row>
    <row r="23" s="4" customFormat="true" ht="20.1" customHeight="true" spans="1:16">
      <c r="A23" s="26" t="s">
        <v>32</v>
      </c>
      <c r="B23" s="22">
        <f t="shared" si="2"/>
        <v>88.02</v>
      </c>
      <c r="C23" s="22">
        <f t="shared" si="0"/>
        <v>88.02</v>
      </c>
      <c r="D23" s="24">
        <v>24.14</v>
      </c>
      <c r="E23" s="37">
        <v>23.88</v>
      </c>
      <c r="F23" s="23">
        <v>38</v>
      </c>
      <c r="G23" s="22">
        <v>2</v>
      </c>
      <c r="H23" s="23"/>
      <c r="I23" s="46"/>
      <c r="J23" s="22">
        <f t="shared" si="1"/>
        <v>0</v>
      </c>
      <c r="K23" s="23"/>
      <c r="L23" s="45"/>
      <c r="M23" s="46"/>
      <c r="N23" s="54"/>
      <c r="O23" s="55"/>
      <c r="P23" s="57"/>
    </row>
    <row r="24" s="4" customFormat="true" ht="20.1" customHeight="true" spans="1:16">
      <c r="A24" s="26" t="s">
        <v>33</v>
      </c>
      <c r="B24" s="22">
        <f t="shared" si="2"/>
        <v>87.22</v>
      </c>
      <c r="C24" s="22">
        <f t="shared" si="0"/>
        <v>54.22</v>
      </c>
      <c r="D24" s="24">
        <v>18.61</v>
      </c>
      <c r="E24" s="37">
        <v>18.61</v>
      </c>
      <c r="F24" s="23">
        <v>15</v>
      </c>
      <c r="G24" s="22">
        <v>2</v>
      </c>
      <c r="H24" s="23"/>
      <c r="I24" s="46"/>
      <c r="J24" s="22">
        <f t="shared" si="1"/>
        <v>33</v>
      </c>
      <c r="K24" s="23">
        <v>33</v>
      </c>
      <c r="L24" s="45"/>
      <c r="M24" s="46"/>
      <c r="N24" s="54"/>
      <c r="O24" s="55"/>
      <c r="P24" s="57"/>
    </row>
    <row r="25" s="4" customFormat="true" ht="20.1" customHeight="true" spans="1:16">
      <c r="A25" s="26" t="s">
        <v>34</v>
      </c>
      <c r="B25" s="22">
        <f t="shared" si="2"/>
        <v>136.29</v>
      </c>
      <c r="C25" s="22">
        <f t="shared" si="0"/>
        <v>54.29</v>
      </c>
      <c r="D25" s="24">
        <v>15.6</v>
      </c>
      <c r="E25" s="37">
        <v>17.69</v>
      </c>
      <c r="F25" s="23">
        <v>17</v>
      </c>
      <c r="G25" s="22">
        <v>4</v>
      </c>
      <c r="H25" s="23"/>
      <c r="I25" s="46"/>
      <c r="J25" s="22">
        <f t="shared" si="1"/>
        <v>82</v>
      </c>
      <c r="K25" s="23">
        <v>33</v>
      </c>
      <c r="L25" s="45"/>
      <c r="M25" s="46"/>
      <c r="N25" s="54"/>
      <c r="O25" s="55">
        <v>49</v>
      </c>
      <c r="P25" s="57"/>
    </row>
    <row r="26" s="4" customFormat="true" ht="20.1" customHeight="true" spans="1:16">
      <c r="A26" s="26" t="s">
        <v>35</v>
      </c>
      <c r="B26" s="22">
        <f t="shared" si="2"/>
        <v>101.88</v>
      </c>
      <c r="C26" s="22">
        <f t="shared" si="0"/>
        <v>68.88</v>
      </c>
      <c r="D26" s="24">
        <v>12.52</v>
      </c>
      <c r="E26" s="37">
        <v>13.36</v>
      </c>
      <c r="F26" s="23">
        <v>8</v>
      </c>
      <c r="G26" s="22">
        <v>35</v>
      </c>
      <c r="H26" s="23"/>
      <c r="I26" s="46"/>
      <c r="J26" s="22">
        <f t="shared" si="1"/>
        <v>33</v>
      </c>
      <c r="K26" s="23">
        <v>33</v>
      </c>
      <c r="L26" s="45"/>
      <c r="M26" s="46"/>
      <c r="N26" s="54"/>
      <c r="O26" s="55"/>
      <c r="P26" s="57"/>
    </row>
    <row r="27" s="3" customFormat="true" ht="20.1" customHeight="true" spans="1:16">
      <c r="A27" s="21" t="s">
        <v>36</v>
      </c>
      <c r="B27" s="22">
        <f t="shared" si="2"/>
        <v>1248.35</v>
      </c>
      <c r="C27" s="22">
        <f t="shared" si="0"/>
        <v>917.15</v>
      </c>
      <c r="D27" s="23">
        <v>351.26</v>
      </c>
      <c r="E27" s="22">
        <f>E29+E28+E35</f>
        <v>97.89</v>
      </c>
      <c r="F27" s="23">
        <v>81</v>
      </c>
      <c r="G27" s="22">
        <f>G29+G28+G35</f>
        <v>132</v>
      </c>
      <c r="H27" s="23">
        <v>255</v>
      </c>
      <c r="I27" s="22">
        <f>I29+I28+I35</f>
        <v>0</v>
      </c>
      <c r="J27" s="22">
        <f t="shared" si="1"/>
        <v>331.2</v>
      </c>
      <c r="K27" s="23">
        <v>132</v>
      </c>
      <c r="L27" s="45">
        <v>36.2</v>
      </c>
      <c r="M27" s="22">
        <f>M29+M28+M35</f>
        <v>15</v>
      </c>
      <c r="N27" s="54">
        <v>50</v>
      </c>
      <c r="O27" s="22">
        <f>O29+O28+O35</f>
        <v>98</v>
      </c>
      <c r="P27" s="58"/>
    </row>
    <row r="28" ht="20.1" customHeight="true" spans="1:16">
      <c r="A28" s="21" t="s">
        <v>37</v>
      </c>
      <c r="B28" s="22">
        <f t="shared" si="2"/>
        <v>429.96</v>
      </c>
      <c r="C28" s="22">
        <f t="shared" si="0"/>
        <v>393.76</v>
      </c>
      <c r="D28" s="24">
        <v>13.22</v>
      </c>
      <c r="E28" s="37">
        <v>0.539999999999999</v>
      </c>
      <c r="F28" s="23">
        <v>10</v>
      </c>
      <c r="G28" s="22">
        <v>115</v>
      </c>
      <c r="H28" s="23">
        <v>255</v>
      </c>
      <c r="I28" s="46"/>
      <c r="J28" s="22">
        <f t="shared" si="1"/>
        <v>36.2</v>
      </c>
      <c r="K28" s="23"/>
      <c r="L28" s="45">
        <v>36.2</v>
      </c>
      <c r="M28" s="46"/>
      <c r="N28" s="54"/>
      <c r="O28" s="55"/>
      <c r="P28" s="56"/>
    </row>
    <row r="29" ht="20.1" customHeight="true" spans="1:16">
      <c r="A29" s="21" t="s">
        <v>38</v>
      </c>
      <c r="B29" s="22">
        <f t="shared" si="2"/>
        <v>355.57</v>
      </c>
      <c r="C29" s="22">
        <f t="shared" si="0"/>
        <v>305.57</v>
      </c>
      <c r="D29" s="23">
        <v>252.93</v>
      </c>
      <c r="E29" s="22">
        <f>SUM(E30:E34)</f>
        <v>19.64</v>
      </c>
      <c r="F29" s="23">
        <v>30</v>
      </c>
      <c r="G29" s="22">
        <f>SUM(G30:G34)</f>
        <v>3</v>
      </c>
      <c r="H29" s="23">
        <v>0</v>
      </c>
      <c r="I29" s="22">
        <f>SUM(I30:I34)</f>
        <v>0</v>
      </c>
      <c r="J29" s="22">
        <f t="shared" si="1"/>
        <v>50</v>
      </c>
      <c r="K29" s="23">
        <v>0</v>
      </c>
      <c r="L29" s="45"/>
      <c r="M29" s="22">
        <f>SUM(M30:M34)</f>
        <v>0</v>
      </c>
      <c r="N29" s="54">
        <v>50</v>
      </c>
      <c r="O29" s="22">
        <f>SUM(O30:O34)</f>
        <v>0</v>
      </c>
      <c r="P29" s="56"/>
    </row>
    <row r="30" s="4" customFormat="true" ht="20.1" customHeight="true" spans="1:16">
      <c r="A30" s="26" t="s">
        <v>39</v>
      </c>
      <c r="B30" s="22">
        <f t="shared" si="2"/>
        <v>51.9</v>
      </c>
      <c r="C30" s="22">
        <f t="shared" si="0"/>
        <v>51.9</v>
      </c>
      <c r="D30" s="24">
        <v>50.39</v>
      </c>
      <c r="E30" s="37">
        <v>0.509999999999998</v>
      </c>
      <c r="F30" s="23">
        <v>1</v>
      </c>
      <c r="G30" s="22">
        <v>0</v>
      </c>
      <c r="H30" s="23"/>
      <c r="I30" s="46"/>
      <c r="J30" s="22">
        <f t="shared" si="1"/>
        <v>0</v>
      </c>
      <c r="K30" s="23"/>
      <c r="L30" s="45"/>
      <c r="M30" s="46"/>
      <c r="N30" s="54"/>
      <c r="O30" s="55"/>
      <c r="P30" s="57"/>
    </row>
    <row r="31" s="4" customFormat="true" ht="20.1" customHeight="true" spans="1:16">
      <c r="A31" s="26" t="s">
        <v>40</v>
      </c>
      <c r="B31" s="22">
        <f t="shared" si="2"/>
        <v>89.25</v>
      </c>
      <c r="C31" s="22">
        <f t="shared" si="0"/>
        <v>89.25</v>
      </c>
      <c r="D31" s="24">
        <v>80.34</v>
      </c>
      <c r="E31" s="37">
        <v>3.91</v>
      </c>
      <c r="F31" s="23">
        <v>4</v>
      </c>
      <c r="G31" s="22">
        <v>1</v>
      </c>
      <c r="H31" s="23"/>
      <c r="I31" s="46"/>
      <c r="J31" s="22">
        <f t="shared" si="1"/>
        <v>0</v>
      </c>
      <c r="K31" s="23"/>
      <c r="L31" s="45"/>
      <c r="M31" s="46"/>
      <c r="N31" s="54"/>
      <c r="O31" s="55"/>
      <c r="P31" s="57"/>
    </row>
    <row r="32" s="4" customFormat="true" ht="20.1" customHeight="true" spans="1:16">
      <c r="A32" s="26" t="s">
        <v>41</v>
      </c>
      <c r="B32" s="22">
        <f t="shared" si="2"/>
        <v>63.71</v>
      </c>
      <c r="C32" s="22">
        <f t="shared" si="0"/>
        <v>63.71</v>
      </c>
      <c r="D32" s="24">
        <v>52.44</v>
      </c>
      <c r="E32" s="37">
        <v>4.27</v>
      </c>
      <c r="F32" s="23">
        <v>5</v>
      </c>
      <c r="G32" s="22">
        <v>2</v>
      </c>
      <c r="H32" s="23"/>
      <c r="I32" s="46"/>
      <c r="J32" s="22">
        <f t="shared" si="1"/>
        <v>0</v>
      </c>
      <c r="K32" s="23"/>
      <c r="L32" s="45"/>
      <c r="M32" s="46"/>
      <c r="N32" s="54"/>
      <c r="O32" s="55"/>
      <c r="P32" s="57"/>
    </row>
    <row r="33" s="4" customFormat="true" ht="20.1" customHeight="true" spans="1:16">
      <c r="A33" s="26" t="s">
        <v>42</v>
      </c>
      <c r="B33" s="22">
        <f t="shared" si="2"/>
        <v>77.98</v>
      </c>
      <c r="C33" s="22">
        <f t="shared" si="0"/>
        <v>27.98</v>
      </c>
      <c r="D33" s="24">
        <v>22.41</v>
      </c>
      <c r="E33" s="37">
        <v>3.57</v>
      </c>
      <c r="F33" s="23">
        <v>2</v>
      </c>
      <c r="G33" s="22">
        <v>0</v>
      </c>
      <c r="H33" s="23"/>
      <c r="I33" s="46"/>
      <c r="J33" s="22">
        <f t="shared" si="1"/>
        <v>50</v>
      </c>
      <c r="K33" s="23"/>
      <c r="L33" s="45"/>
      <c r="M33" s="46"/>
      <c r="N33" s="54">
        <v>50</v>
      </c>
      <c r="O33" s="55"/>
      <c r="P33" s="57"/>
    </row>
    <row r="34" s="4" customFormat="true" ht="20.1" customHeight="true" spans="1:16">
      <c r="A34" s="26" t="s">
        <v>43</v>
      </c>
      <c r="B34" s="22">
        <f t="shared" si="2"/>
        <v>72.73</v>
      </c>
      <c r="C34" s="22">
        <f t="shared" si="0"/>
        <v>72.73</v>
      </c>
      <c r="D34" s="24">
        <v>47.35</v>
      </c>
      <c r="E34" s="37">
        <v>7.38</v>
      </c>
      <c r="F34" s="23">
        <v>18</v>
      </c>
      <c r="G34" s="22">
        <v>0</v>
      </c>
      <c r="H34" s="23"/>
      <c r="I34" s="46"/>
      <c r="J34" s="22">
        <f t="shared" si="1"/>
        <v>0</v>
      </c>
      <c r="K34" s="23"/>
      <c r="L34" s="45"/>
      <c r="M34" s="46"/>
      <c r="N34" s="54"/>
      <c r="O34" s="55"/>
      <c r="P34" s="57"/>
    </row>
    <row r="35" ht="20.1" customHeight="true" spans="1:16">
      <c r="A35" s="21" t="s">
        <v>44</v>
      </c>
      <c r="B35" s="22">
        <f t="shared" si="2"/>
        <v>462.82</v>
      </c>
      <c r="C35" s="22">
        <f t="shared" si="0"/>
        <v>217.82</v>
      </c>
      <c r="D35" s="23">
        <v>85.11</v>
      </c>
      <c r="E35" s="22">
        <f>SUM(E36:E40)</f>
        <v>77.71</v>
      </c>
      <c r="F35" s="23">
        <v>41</v>
      </c>
      <c r="G35" s="22">
        <f>SUM(G36:G40)</f>
        <v>14</v>
      </c>
      <c r="H35" s="23">
        <v>0</v>
      </c>
      <c r="I35" s="22">
        <f>SUM(I36:I40)</f>
        <v>0</v>
      </c>
      <c r="J35" s="22">
        <f t="shared" si="1"/>
        <v>245</v>
      </c>
      <c r="K35" s="23">
        <v>132</v>
      </c>
      <c r="L35" s="45"/>
      <c r="M35" s="22">
        <f>SUM(M36:M40)</f>
        <v>15</v>
      </c>
      <c r="N35" s="54">
        <v>0</v>
      </c>
      <c r="O35" s="22">
        <f>SUM(O36:O40)</f>
        <v>98</v>
      </c>
      <c r="P35" s="56"/>
    </row>
    <row r="36" s="4" customFormat="true" ht="20.1" customHeight="true" spans="1:16">
      <c r="A36" s="26" t="s">
        <v>45</v>
      </c>
      <c r="B36" s="22">
        <f t="shared" si="2"/>
        <v>72.42</v>
      </c>
      <c r="C36" s="22">
        <f t="shared" si="0"/>
        <v>39.42</v>
      </c>
      <c r="D36" s="24">
        <v>14.6</v>
      </c>
      <c r="E36" s="37">
        <v>10.82</v>
      </c>
      <c r="F36" s="23">
        <v>13</v>
      </c>
      <c r="G36" s="22">
        <v>1</v>
      </c>
      <c r="H36" s="23"/>
      <c r="I36" s="46"/>
      <c r="J36" s="22">
        <f t="shared" si="1"/>
        <v>33</v>
      </c>
      <c r="K36" s="23">
        <v>33</v>
      </c>
      <c r="L36" s="45"/>
      <c r="M36" s="46"/>
      <c r="N36" s="54"/>
      <c r="O36" s="55"/>
      <c r="P36" s="57"/>
    </row>
    <row r="37" s="4" customFormat="true" ht="20.1" customHeight="true" spans="1:16">
      <c r="A37" s="26" t="s">
        <v>46</v>
      </c>
      <c r="B37" s="22">
        <f t="shared" si="2"/>
        <v>48.11</v>
      </c>
      <c r="C37" s="22">
        <f t="shared" si="0"/>
        <v>48.11</v>
      </c>
      <c r="D37" s="24">
        <v>22.87</v>
      </c>
      <c r="E37" s="37">
        <v>9.24</v>
      </c>
      <c r="F37" s="23">
        <v>10</v>
      </c>
      <c r="G37" s="22">
        <v>6</v>
      </c>
      <c r="H37" s="23"/>
      <c r="I37" s="46"/>
      <c r="J37" s="22">
        <f t="shared" si="1"/>
        <v>0</v>
      </c>
      <c r="K37" s="23"/>
      <c r="L37" s="45"/>
      <c r="M37" s="46"/>
      <c r="N37" s="54"/>
      <c r="O37" s="55"/>
      <c r="P37" s="57"/>
    </row>
    <row r="38" s="4" customFormat="true" ht="20.1" customHeight="true" spans="1:16">
      <c r="A38" s="26" t="s">
        <v>47</v>
      </c>
      <c r="B38" s="22">
        <f t="shared" si="2"/>
        <v>70.75</v>
      </c>
      <c r="C38" s="22">
        <f t="shared" si="0"/>
        <v>37.75</v>
      </c>
      <c r="D38" s="24">
        <v>17.01</v>
      </c>
      <c r="E38" s="37">
        <v>13.74</v>
      </c>
      <c r="F38" s="23">
        <v>5</v>
      </c>
      <c r="G38" s="22">
        <v>2</v>
      </c>
      <c r="H38" s="23"/>
      <c r="I38" s="46"/>
      <c r="J38" s="22">
        <f t="shared" si="1"/>
        <v>33</v>
      </c>
      <c r="K38" s="23">
        <v>33</v>
      </c>
      <c r="L38" s="45"/>
      <c r="M38" s="46"/>
      <c r="N38" s="54"/>
      <c r="O38" s="55"/>
      <c r="P38" s="57"/>
    </row>
    <row r="39" s="4" customFormat="true" ht="20.1" customHeight="true" spans="1:16">
      <c r="A39" s="25" t="s">
        <v>48</v>
      </c>
      <c r="B39" s="22">
        <f t="shared" si="2"/>
        <v>130.42</v>
      </c>
      <c r="C39" s="22">
        <f t="shared" si="0"/>
        <v>48.42</v>
      </c>
      <c r="D39" s="24">
        <v>15.46</v>
      </c>
      <c r="E39" s="37">
        <v>21.96</v>
      </c>
      <c r="F39" s="23">
        <v>7</v>
      </c>
      <c r="G39" s="22">
        <v>4</v>
      </c>
      <c r="H39" s="23"/>
      <c r="I39" s="46"/>
      <c r="J39" s="22">
        <f t="shared" si="1"/>
        <v>82</v>
      </c>
      <c r="K39" s="23">
        <v>33</v>
      </c>
      <c r="L39" s="45"/>
      <c r="M39" s="46"/>
      <c r="N39" s="54"/>
      <c r="O39" s="55">
        <v>49</v>
      </c>
      <c r="P39" s="57"/>
    </row>
    <row r="40" s="4" customFormat="true" ht="20.1" customHeight="true" spans="1:16">
      <c r="A40" s="25" t="s">
        <v>49</v>
      </c>
      <c r="B40" s="22">
        <f t="shared" si="2"/>
        <v>141.12</v>
      </c>
      <c r="C40" s="22">
        <f t="shared" ref="C40:C71" si="3">E40+D40+G40+F40+I40+H40</f>
        <v>44.12</v>
      </c>
      <c r="D40" s="24">
        <v>15.17</v>
      </c>
      <c r="E40" s="37">
        <v>21.95</v>
      </c>
      <c r="F40" s="23">
        <v>6</v>
      </c>
      <c r="G40" s="22">
        <v>1</v>
      </c>
      <c r="H40" s="23"/>
      <c r="I40" s="46"/>
      <c r="J40" s="22">
        <f t="shared" ref="J40:J71" si="4">K40+M40+L40+O40+N40</f>
        <v>97</v>
      </c>
      <c r="K40" s="23">
        <v>33</v>
      </c>
      <c r="L40" s="45"/>
      <c r="M40" s="46">
        <v>15</v>
      </c>
      <c r="N40" s="54"/>
      <c r="O40" s="55">
        <v>49</v>
      </c>
      <c r="P40" s="57"/>
    </row>
    <row r="41" s="5" customFormat="true" ht="20.1" customHeight="true" spans="1:16">
      <c r="A41" s="21" t="s">
        <v>50</v>
      </c>
      <c r="B41" s="22">
        <f t="shared" ref="B41:B72" si="5">C41+J41+P41</f>
        <v>1157.63</v>
      </c>
      <c r="C41" s="22">
        <f t="shared" si="3"/>
        <v>977.83</v>
      </c>
      <c r="D41" s="23">
        <v>342.37</v>
      </c>
      <c r="E41" s="22">
        <f>E42+E43+E50</f>
        <v>203.46</v>
      </c>
      <c r="F41" s="23">
        <v>110</v>
      </c>
      <c r="G41" s="22">
        <f>G42+G43+G50</f>
        <v>155</v>
      </c>
      <c r="H41" s="23">
        <v>167</v>
      </c>
      <c r="I41" s="22">
        <f>I42+I43+I50</f>
        <v>0</v>
      </c>
      <c r="J41" s="22">
        <f t="shared" si="4"/>
        <v>179.8</v>
      </c>
      <c r="K41" s="23">
        <v>66</v>
      </c>
      <c r="L41" s="45">
        <v>48.8</v>
      </c>
      <c r="M41" s="22">
        <f>M42+M43+M50</f>
        <v>15</v>
      </c>
      <c r="N41" s="54">
        <v>50</v>
      </c>
      <c r="O41" s="22">
        <f>O42+O43+O50</f>
        <v>0</v>
      </c>
      <c r="P41" s="59"/>
    </row>
    <row r="42" s="3" customFormat="true" ht="75" customHeight="true" spans="1:16">
      <c r="A42" s="21" t="s">
        <v>51</v>
      </c>
      <c r="B42" s="22">
        <f t="shared" si="5"/>
        <v>335.32</v>
      </c>
      <c r="C42" s="22">
        <f t="shared" si="3"/>
        <v>271.52</v>
      </c>
      <c r="D42" s="24">
        <v>32.52</v>
      </c>
      <c r="E42" s="37">
        <v>0</v>
      </c>
      <c r="F42" s="23">
        <v>5</v>
      </c>
      <c r="G42" s="22">
        <v>67</v>
      </c>
      <c r="H42" s="23">
        <v>167</v>
      </c>
      <c r="I42" s="46"/>
      <c r="J42" s="22">
        <f t="shared" si="4"/>
        <v>63.8</v>
      </c>
      <c r="K42" s="23"/>
      <c r="L42" s="45">
        <v>48.8</v>
      </c>
      <c r="M42" s="46">
        <v>15</v>
      </c>
      <c r="N42" s="54"/>
      <c r="O42" s="55"/>
      <c r="P42" s="58"/>
    </row>
    <row r="43" s="3" customFormat="true" ht="20.1" customHeight="true" spans="1:16">
      <c r="A43" s="21" t="s">
        <v>52</v>
      </c>
      <c r="B43" s="22">
        <f t="shared" si="5"/>
        <v>180.8</v>
      </c>
      <c r="C43" s="22">
        <f t="shared" si="3"/>
        <v>180.8</v>
      </c>
      <c r="D43" s="23">
        <v>130.5</v>
      </c>
      <c r="E43" s="22">
        <f>SUM(E44:E49)</f>
        <v>25.3</v>
      </c>
      <c r="F43" s="23">
        <v>18</v>
      </c>
      <c r="G43" s="22">
        <f>SUM(G44:G49)</f>
        <v>7</v>
      </c>
      <c r="H43" s="23">
        <v>0</v>
      </c>
      <c r="I43" s="22">
        <f>SUM(I44:I49)</f>
        <v>0</v>
      </c>
      <c r="J43" s="22">
        <f t="shared" si="4"/>
        <v>0</v>
      </c>
      <c r="K43" s="23">
        <v>0</v>
      </c>
      <c r="L43" s="45"/>
      <c r="M43" s="22">
        <f>SUM(M44:M49)</f>
        <v>0</v>
      </c>
      <c r="N43" s="54">
        <v>0</v>
      </c>
      <c r="O43" s="22">
        <f>SUM(O44:O49)</f>
        <v>0</v>
      </c>
      <c r="P43" s="58"/>
    </row>
    <row r="44" s="4" customFormat="true" ht="20.1" customHeight="true" spans="1:16">
      <c r="A44" s="26" t="s">
        <v>53</v>
      </c>
      <c r="B44" s="22">
        <f t="shared" si="5"/>
        <v>21.24</v>
      </c>
      <c r="C44" s="22">
        <f t="shared" si="3"/>
        <v>21.24</v>
      </c>
      <c r="D44" s="24">
        <v>16.73</v>
      </c>
      <c r="E44" s="37">
        <v>0.509999999999998</v>
      </c>
      <c r="F44" s="23">
        <v>4</v>
      </c>
      <c r="G44" s="22">
        <v>0</v>
      </c>
      <c r="H44" s="23"/>
      <c r="I44" s="46"/>
      <c r="J44" s="22">
        <f t="shared" si="4"/>
        <v>0</v>
      </c>
      <c r="K44" s="23"/>
      <c r="L44" s="45"/>
      <c r="M44" s="46"/>
      <c r="N44" s="54"/>
      <c r="O44" s="55"/>
      <c r="P44" s="57"/>
    </row>
    <row r="45" s="4" customFormat="true" ht="20.1" customHeight="true" spans="1:16">
      <c r="A45" s="26" t="s">
        <v>54</v>
      </c>
      <c r="B45" s="22">
        <f t="shared" si="5"/>
        <v>16.93</v>
      </c>
      <c r="C45" s="22">
        <f t="shared" si="3"/>
        <v>16.93</v>
      </c>
      <c r="D45" s="24">
        <v>10.79</v>
      </c>
      <c r="E45" s="37">
        <v>1.14</v>
      </c>
      <c r="F45" s="23">
        <v>5</v>
      </c>
      <c r="G45" s="22">
        <v>0</v>
      </c>
      <c r="H45" s="23"/>
      <c r="I45" s="46"/>
      <c r="J45" s="22">
        <f t="shared" si="4"/>
        <v>0</v>
      </c>
      <c r="K45" s="23"/>
      <c r="L45" s="45"/>
      <c r="M45" s="46"/>
      <c r="N45" s="54"/>
      <c r="O45" s="55"/>
      <c r="P45" s="57"/>
    </row>
    <row r="46" s="4" customFormat="true" ht="20.1" customHeight="true" spans="1:16">
      <c r="A46" s="26" t="s">
        <v>55</v>
      </c>
      <c r="B46" s="22">
        <f t="shared" si="5"/>
        <v>9.69</v>
      </c>
      <c r="C46" s="22">
        <f t="shared" si="3"/>
        <v>9.69</v>
      </c>
      <c r="D46" s="24">
        <v>7.73</v>
      </c>
      <c r="E46" s="37">
        <v>1.96</v>
      </c>
      <c r="F46" s="23">
        <v>0</v>
      </c>
      <c r="G46" s="22">
        <v>0</v>
      </c>
      <c r="H46" s="23"/>
      <c r="I46" s="46"/>
      <c r="J46" s="22">
        <f t="shared" si="4"/>
        <v>0</v>
      </c>
      <c r="K46" s="23"/>
      <c r="L46" s="45"/>
      <c r="M46" s="46"/>
      <c r="N46" s="54"/>
      <c r="O46" s="55"/>
      <c r="P46" s="57"/>
    </row>
    <row r="47" s="4" customFormat="true" ht="20.1" customHeight="true" spans="1:16">
      <c r="A47" s="26" t="s">
        <v>56</v>
      </c>
      <c r="B47" s="22">
        <f t="shared" si="5"/>
        <v>50.85</v>
      </c>
      <c r="C47" s="22">
        <f t="shared" si="3"/>
        <v>50.85</v>
      </c>
      <c r="D47" s="24">
        <v>46.22</v>
      </c>
      <c r="E47" s="37">
        <v>1.63</v>
      </c>
      <c r="F47" s="23">
        <v>3</v>
      </c>
      <c r="G47" s="22">
        <v>0</v>
      </c>
      <c r="H47" s="23"/>
      <c r="I47" s="46"/>
      <c r="J47" s="22">
        <f t="shared" si="4"/>
        <v>0</v>
      </c>
      <c r="K47" s="23"/>
      <c r="L47" s="45"/>
      <c r="M47" s="46"/>
      <c r="N47" s="54"/>
      <c r="O47" s="55"/>
      <c r="P47" s="57"/>
    </row>
    <row r="48" s="4" customFormat="true" ht="20.1" customHeight="true" spans="1:16">
      <c r="A48" s="26" t="s">
        <v>57</v>
      </c>
      <c r="B48" s="22">
        <f t="shared" si="5"/>
        <v>45.18</v>
      </c>
      <c r="C48" s="22">
        <f t="shared" si="3"/>
        <v>45.18</v>
      </c>
      <c r="D48" s="24">
        <v>37.01</v>
      </c>
      <c r="E48" s="37">
        <v>2.17</v>
      </c>
      <c r="F48" s="23">
        <v>4</v>
      </c>
      <c r="G48" s="22">
        <v>2</v>
      </c>
      <c r="H48" s="23"/>
      <c r="I48" s="46"/>
      <c r="J48" s="22">
        <f t="shared" si="4"/>
        <v>0</v>
      </c>
      <c r="K48" s="23"/>
      <c r="L48" s="45"/>
      <c r="M48" s="46"/>
      <c r="N48" s="54"/>
      <c r="O48" s="55"/>
      <c r="P48" s="57"/>
    </row>
    <row r="49" s="4" customFormat="true" ht="20.1" customHeight="true" spans="1:16">
      <c r="A49" s="26" t="s">
        <v>58</v>
      </c>
      <c r="B49" s="22">
        <f t="shared" si="5"/>
        <v>36.91</v>
      </c>
      <c r="C49" s="22">
        <f t="shared" si="3"/>
        <v>36.91</v>
      </c>
      <c r="D49" s="24">
        <v>12.02</v>
      </c>
      <c r="E49" s="37">
        <v>17.89</v>
      </c>
      <c r="F49" s="23">
        <v>2</v>
      </c>
      <c r="G49" s="22">
        <v>5</v>
      </c>
      <c r="H49" s="23"/>
      <c r="I49" s="46"/>
      <c r="J49" s="22">
        <f t="shared" si="4"/>
        <v>0</v>
      </c>
      <c r="K49" s="23"/>
      <c r="L49" s="45"/>
      <c r="M49" s="46"/>
      <c r="N49" s="54"/>
      <c r="O49" s="55"/>
      <c r="P49" s="57"/>
    </row>
    <row r="50" s="5" customFormat="true" ht="20.1" customHeight="true" spans="1:16">
      <c r="A50" s="21" t="s">
        <v>59</v>
      </c>
      <c r="B50" s="22">
        <f t="shared" si="5"/>
        <v>641.51</v>
      </c>
      <c r="C50" s="22">
        <f t="shared" si="3"/>
        <v>525.51</v>
      </c>
      <c r="D50" s="23">
        <v>179.35</v>
      </c>
      <c r="E50" s="22">
        <f>SUM(E51:E61)</f>
        <v>178.16</v>
      </c>
      <c r="F50" s="23">
        <v>87</v>
      </c>
      <c r="G50" s="22">
        <f>SUM(G51:G61)</f>
        <v>81</v>
      </c>
      <c r="H50" s="23">
        <v>0</v>
      </c>
      <c r="I50" s="22">
        <f>SUM(I51:I61)</f>
        <v>0</v>
      </c>
      <c r="J50" s="22">
        <f t="shared" si="4"/>
        <v>116</v>
      </c>
      <c r="K50" s="23">
        <v>66</v>
      </c>
      <c r="L50" s="45"/>
      <c r="M50" s="22">
        <f>SUM(M51:M61)</f>
        <v>0</v>
      </c>
      <c r="N50" s="54">
        <v>50</v>
      </c>
      <c r="O50" s="22">
        <f>SUM(O51:O61)</f>
        <v>0</v>
      </c>
      <c r="P50" s="59"/>
    </row>
    <row r="51" s="4" customFormat="true" ht="20.1" customHeight="true" spans="1:16">
      <c r="A51" s="26" t="s">
        <v>60</v>
      </c>
      <c r="B51" s="22">
        <f t="shared" si="5"/>
        <v>61.88</v>
      </c>
      <c r="C51" s="22">
        <f t="shared" si="3"/>
        <v>61.88</v>
      </c>
      <c r="D51" s="24">
        <v>42.26</v>
      </c>
      <c r="E51" s="37">
        <v>11.62</v>
      </c>
      <c r="F51" s="23">
        <v>6</v>
      </c>
      <c r="G51" s="22">
        <v>2</v>
      </c>
      <c r="H51" s="23"/>
      <c r="I51" s="46"/>
      <c r="J51" s="22">
        <f t="shared" si="4"/>
        <v>0</v>
      </c>
      <c r="K51" s="23"/>
      <c r="L51" s="45"/>
      <c r="M51" s="46"/>
      <c r="N51" s="54"/>
      <c r="O51" s="55"/>
      <c r="P51" s="57"/>
    </row>
    <row r="52" s="4" customFormat="true" ht="20.1" customHeight="true" spans="1:16">
      <c r="A52" s="26" t="s">
        <v>61</v>
      </c>
      <c r="B52" s="22">
        <f t="shared" si="5"/>
        <v>59.33</v>
      </c>
      <c r="C52" s="22">
        <f t="shared" si="3"/>
        <v>26.33</v>
      </c>
      <c r="D52" s="24">
        <v>10.3</v>
      </c>
      <c r="E52" s="37">
        <v>13.03</v>
      </c>
      <c r="F52" s="23">
        <v>3</v>
      </c>
      <c r="G52" s="22">
        <v>0</v>
      </c>
      <c r="H52" s="23"/>
      <c r="I52" s="46"/>
      <c r="J52" s="22">
        <f t="shared" si="4"/>
        <v>33</v>
      </c>
      <c r="K52" s="23">
        <v>33</v>
      </c>
      <c r="L52" s="45"/>
      <c r="M52" s="46"/>
      <c r="N52" s="54"/>
      <c r="O52" s="55"/>
      <c r="P52" s="57"/>
    </row>
    <row r="53" s="4" customFormat="true" ht="20.1" customHeight="true" spans="1:16">
      <c r="A53" s="26" t="s">
        <v>62</v>
      </c>
      <c r="B53" s="22">
        <f t="shared" si="5"/>
        <v>68.15</v>
      </c>
      <c r="C53" s="22">
        <f t="shared" si="3"/>
        <v>68.15</v>
      </c>
      <c r="D53" s="24">
        <v>25.27</v>
      </c>
      <c r="E53" s="37">
        <v>26.88</v>
      </c>
      <c r="F53" s="23">
        <v>14</v>
      </c>
      <c r="G53" s="22">
        <v>2</v>
      </c>
      <c r="H53" s="23"/>
      <c r="I53" s="46"/>
      <c r="J53" s="22">
        <f t="shared" si="4"/>
        <v>0</v>
      </c>
      <c r="K53" s="23"/>
      <c r="L53" s="45"/>
      <c r="M53" s="46"/>
      <c r="N53" s="54"/>
      <c r="O53" s="55"/>
      <c r="P53" s="57"/>
    </row>
    <row r="54" s="4" customFormat="true" ht="20.1" customHeight="true" spans="1:16">
      <c r="A54" s="26" t="s">
        <v>63</v>
      </c>
      <c r="B54" s="22">
        <f t="shared" si="5"/>
        <v>108.29</v>
      </c>
      <c r="C54" s="22">
        <f t="shared" si="3"/>
        <v>58.29</v>
      </c>
      <c r="D54" s="24">
        <v>14.94</v>
      </c>
      <c r="E54" s="37">
        <v>17.35</v>
      </c>
      <c r="F54" s="23">
        <v>4</v>
      </c>
      <c r="G54" s="22">
        <v>22</v>
      </c>
      <c r="H54" s="23"/>
      <c r="I54" s="46"/>
      <c r="J54" s="22">
        <f t="shared" si="4"/>
        <v>50</v>
      </c>
      <c r="K54" s="23"/>
      <c r="L54" s="45"/>
      <c r="M54" s="46"/>
      <c r="N54" s="54">
        <v>50</v>
      </c>
      <c r="O54" s="55"/>
      <c r="P54" s="57"/>
    </row>
    <row r="55" s="4" customFormat="true" ht="20.1" customHeight="true" spans="1:16">
      <c r="A55" s="26" t="s">
        <v>64</v>
      </c>
      <c r="B55" s="22">
        <f t="shared" si="5"/>
        <v>34.92</v>
      </c>
      <c r="C55" s="22">
        <f t="shared" si="3"/>
        <v>34.92</v>
      </c>
      <c r="D55" s="24">
        <v>9.99</v>
      </c>
      <c r="E55" s="37">
        <v>15.93</v>
      </c>
      <c r="F55" s="23">
        <v>8</v>
      </c>
      <c r="G55" s="22">
        <v>1</v>
      </c>
      <c r="H55" s="23"/>
      <c r="I55" s="46"/>
      <c r="J55" s="22">
        <f t="shared" si="4"/>
        <v>0</v>
      </c>
      <c r="K55" s="23"/>
      <c r="L55" s="45"/>
      <c r="M55" s="46"/>
      <c r="N55" s="54"/>
      <c r="O55" s="55"/>
      <c r="P55" s="57"/>
    </row>
    <row r="56" s="4" customFormat="true" ht="20.1" customHeight="true" spans="1:16">
      <c r="A56" s="26" t="s">
        <v>65</v>
      </c>
      <c r="B56" s="22">
        <f t="shared" si="5"/>
        <v>45.62</v>
      </c>
      <c r="C56" s="22">
        <f t="shared" si="3"/>
        <v>45.62</v>
      </c>
      <c r="D56" s="24">
        <v>19.14</v>
      </c>
      <c r="E56" s="37">
        <v>17.48</v>
      </c>
      <c r="F56" s="23">
        <v>7</v>
      </c>
      <c r="G56" s="22">
        <v>2</v>
      </c>
      <c r="H56" s="23"/>
      <c r="I56" s="46"/>
      <c r="J56" s="22">
        <f t="shared" si="4"/>
        <v>0</v>
      </c>
      <c r="K56" s="23"/>
      <c r="L56" s="45"/>
      <c r="M56" s="46"/>
      <c r="N56" s="54"/>
      <c r="O56" s="55"/>
      <c r="P56" s="57"/>
    </row>
    <row r="57" s="4" customFormat="true" ht="20.1" customHeight="true" spans="1:16">
      <c r="A57" s="26" t="s">
        <v>66</v>
      </c>
      <c r="B57" s="22">
        <f t="shared" si="5"/>
        <v>63.88</v>
      </c>
      <c r="C57" s="22">
        <f t="shared" si="3"/>
        <v>63.88</v>
      </c>
      <c r="D57" s="24">
        <v>10.25</v>
      </c>
      <c r="E57" s="37">
        <v>15.63</v>
      </c>
      <c r="F57" s="23">
        <v>12</v>
      </c>
      <c r="G57" s="22">
        <v>26</v>
      </c>
      <c r="H57" s="23"/>
      <c r="I57" s="46"/>
      <c r="J57" s="22">
        <f t="shared" si="4"/>
        <v>0</v>
      </c>
      <c r="K57" s="23"/>
      <c r="L57" s="45"/>
      <c r="M57" s="46"/>
      <c r="N57" s="54"/>
      <c r="O57" s="55"/>
      <c r="P57" s="57"/>
    </row>
    <row r="58" s="4" customFormat="true" ht="20.1" customHeight="true" spans="1:16">
      <c r="A58" s="27" t="s">
        <v>67</v>
      </c>
      <c r="B58" s="22">
        <f t="shared" si="5"/>
        <v>39.81</v>
      </c>
      <c r="C58" s="22">
        <f t="shared" si="3"/>
        <v>39.81</v>
      </c>
      <c r="D58" s="24">
        <v>14.06</v>
      </c>
      <c r="E58" s="37">
        <v>14.75</v>
      </c>
      <c r="F58" s="23">
        <v>9</v>
      </c>
      <c r="G58" s="22">
        <v>2</v>
      </c>
      <c r="H58" s="23"/>
      <c r="I58" s="46"/>
      <c r="J58" s="22">
        <f t="shared" si="4"/>
        <v>0</v>
      </c>
      <c r="K58" s="23"/>
      <c r="L58" s="45"/>
      <c r="M58" s="46"/>
      <c r="N58" s="54"/>
      <c r="O58" s="55"/>
      <c r="P58" s="57"/>
    </row>
    <row r="59" s="4" customFormat="true" ht="20.1" customHeight="true" spans="1:16">
      <c r="A59" s="28" t="s">
        <v>68</v>
      </c>
      <c r="B59" s="22">
        <f t="shared" si="5"/>
        <v>74.52</v>
      </c>
      <c r="C59" s="22">
        <f t="shared" si="3"/>
        <v>41.52</v>
      </c>
      <c r="D59" s="24">
        <v>4.78</v>
      </c>
      <c r="E59" s="37">
        <v>21.74</v>
      </c>
      <c r="F59" s="23">
        <v>13</v>
      </c>
      <c r="G59" s="22">
        <v>2</v>
      </c>
      <c r="H59" s="23"/>
      <c r="I59" s="46"/>
      <c r="J59" s="22">
        <f t="shared" si="4"/>
        <v>33</v>
      </c>
      <c r="K59" s="23">
        <v>33</v>
      </c>
      <c r="L59" s="46"/>
      <c r="M59" s="46"/>
      <c r="N59" s="54"/>
      <c r="O59" s="55"/>
      <c r="P59" s="57"/>
    </row>
    <row r="60" s="4" customFormat="true" ht="20.1" customHeight="true" spans="1:16">
      <c r="A60" s="27" t="s">
        <v>69</v>
      </c>
      <c r="B60" s="22">
        <f t="shared" si="5"/>
        <v>52.4</v>
      </c>
      <c r="C60" s="22">
        <f t="shared" si="3"/>
        <v>52.4</v>
      </c>
      <c r="D60" s="24">
        <v>13.26</v>
      </c>
      <c r="E60" s="37">
        <v>12.14</v>
      </c>
      <c r="F60" s="23">
        <v>5</v>
      </c>
      <c r="G60" s="22">
        <v>22</v>
      </c>
      <c r="H60" s="23"/>
      <c r="I60" s="46"/>
      <c r="J60" s="22">
        <f t="shared" si="4"/>
        <v>0</v>
      </c>
      <c r="K60" s="23"/>
      <c r="L60" s="46"/>
      <c r="M60" s="46"/>
      <c r="N60" s="54"/>
      <c r="O60" s="55"/>
      <c r="P60" s="57"/>
    </row>
    <row r="61" s="4" customFormat="true" ht="20.1" customHeight="true" spans="1:16">
      <c r="A61" s="28" t="s">
        <v>70</v>
      </c>
      <c r="B61" s="22">
        <f t="shared" si="5"/>
        <v>32.71</v>
      </c>
      <c r="C61" s="22">
        <f t="shared" si="3"/>
        <v>32.71</v>
      </c>
      <c r="D61" s="24">
        <v>15.1</v>
      </c>
      <c r="E61" s="37">
        <v>11.61</v>
      </c>
      <c r="F61" s="23">
        <v>6</v>
      </c>
      <c r="G61" s="22">
        <v>0</v>
      </c>
      <c r="H61" s="23"/>
      <c r="I61" s="46"/>
      <c r="J61" s="22">
        <f t="shared" si="4"/>
        <v>0</v>
      </c>
      <c r="K61" s="23"/>
      <c r="L61" s="46"/>
      <c r="M61" s="46"/>
      <c r="N61" s="54"/>
      <c r="O61" s="55"/>
      <c r="P61" s="57"/>
    </row>
    <row r="62" s="3" customFormat="true" ht="20.1" customHeight="true" spans="1:16">
      <c r="A62" s="21" t="s">
        <v>71</v>
      </c>
      <c r="B62" s="22">
        <f t="shared" si="5"/>
        <v>752.69</v>
      </c>
      <c r="C62" s="22">
        <f t="shared" si="3"/>
        <v>686.69</v>
      </c>
      <c r="D62" s="23">
        <v>228.45</v>
      </c>
      <c r="E62" s="22">
        <f>E63+E64+E68</f>
        <v>125.24</v>
      </c>
      <c r="F62" s="23">
        <v>115</v>
      </c>
      <c r="G62" s="22">
        <f>G63+G64+G68</f>
        <v>129</v>
      </c>
      <c r="H62" s="23">
        <v>89</v>
      </c>
      <c r="I62" s="22">
        <f>I63+I64+I68</f>
        <v>0</v>
      </c>
      <c r="J62" s="22">
        <f t="shared" si="4"/>
        <v>66</v>
      </c>
      <c r="K62" s="23">
        <v>66</v>
      </c>
      <c r="L62" s="22"/>
      <c r="M62" s="22">
        <f>M63+M64+M68</f>
        <v>0</v>
      </c>
      <c r="N62" s="54">
        <v>0</v>
      </c>
      <c r="O62" s="22">
        <f>O63+O64+O68</f>
        <v>0</v>
      </c>
      <c r="P62" s="58"/>
    </row>
    <row r="63" s="3" customFormat="true" ht="20.1" customHeight="true" spans="1:16">
      <c r="A63" s="21" t="s">
        <v>72</v>
      </c>
      <c r="B63" s="22">
        <f t="shared" si="5"/>
        <v>158.73</v>
      </c>
      <c r="C63" s="22">
        <f t="shared" si="3"/>
        <v>158.73</v>
      </c>
      <c r="D63" s="24">
        <v>25.73</v>
      </c>
      <c r="E63" s="37">
        <v>0</v>
      </c>
      <c r="F63" s="23">
        <v>0</v>
      </c>
      <c r="G63" s="22">
        <v>44</v>
      </c>
      <c r="H63" s="23">
        <v>89</v>
      </c>
      <c r="I63" s="46"/>
      <c r="J63" s="22">
        <f t="shared" si="4"/>
        <v>0</v>
      </c>
      <c r="K63" s="23"/>
      <c r="L63" s="46"/>
      <c r="M63" s="46"/>
      <c r="N63" s="54"/>
      <c r="O63" s="55"/>
      <c r="P63" s="58"/>
    </row>
    <row r="64" ht="20.1" customHeight="true" spans="1:16">
      <c r="A64" s="21" t="s">
        <v>73</v>
      </c>
      <c r="B64" s="22">
        <f t="shared" si="5"/>
        <v>157.88</v>
      </c>
      <c r="C64" s="22">
        <f t="shared" si="3"/>
        <v>157.88</v>
      </c>
      <c r="D64" s="23">
        <v>110.03</v>
      </c>
      <c r="E64" s="22">
        <f>SUM(E65:E67)</f>
        <v>17.85</v>
      </c>
      <c r="F64" s="23">
        <v>20</v>
      </c>
      <c r="G64" s="22">
        <f>SUM(G65:G67)</f>
        <v>10</v>
      </c>
      <c r="H64" s="23">
        <v>0</v>
      </c>
      <c r="I64" s="22">
        <f>SUM(I65:I67)</f>
        <v>0</v>
      </c>
      <c r="J64" s="22">
        <f t="shared" si="4"/>
        <v>0</v>
      </c>
      <c r="K64" s="23">
        <v>0</v>
      </c>
      <c r="L64" s="22"/>
      <c r="M64" s="22">
        <f>SUM(M65:M67)</f>
        <v>0</v>
      </c>
      <c r="N64" s="54">
        <v>0</v>
      </c>
      <c r="O64" s="22">
        <f>SUM(O65:O67)</f>
        <v>0</v>
      </c>
      <c r="P64" s="56"/>
    </row>
    <row r="65" s="4" customFormat="true" ht="20.1" customHeight="true" spans="1:16">
      <c r="A65" s="26" t="s">
        <v>74</v>
      </c>
      <c r="B65" s="22">
        <f t="shared" si="5"/>
        <v>87.17</v>
      </c>
      <c r="C65" s="22">
        <f t="shared" si="3"/>
        <v>87.17</v>
      </c>
      <c r="D65" s="24">
        <v>73.59</v>
      </c>
      <c r="E65" s="37">
        <v>3.58</v>
      </c>
      <c r="F65" s="23">
        <v>4</v>
      </c>
      <c r="G65" s="22">
        <v>6</v>
      </c>
      <c r="H65" s="23"/>
      <c r="I65" s="46"/>
      <c r="J65" s="22">
        <f t="shared" si="4"/>
        <v>0</v>
      </c>
      <c r="K65" s="23"/>
      <c r="L65" s="46"/>
      <c r="M65" s="46"/>
      <c r="N65" s="54"/>
      <c r="O65" s="55"/>
      <c r="P65" s="57"/>
    </row>
    <row r="66" s="4" customFormat="true" ht="20.1" customHeight="true" spans="1:16">
      <c r="A66" s="26" t="s">
        <v>75</v>
      </c>
      <c r="B66" s="22">
        <f t="shared" si="5"/>
        <v>45.18</v>
      </c>
      <c r="C66" s="22">
        <f t="shared" si="3"/>
        <v>45.18</v>
      </c>
      <c r="D66" s="24">
        <v>15.69</v>
      </c>
      <c r="E66" s="37">
        <v>11.49</v>
      </c>
      <c r="F66" s="23">
        <v>14</v>
      </c>
      <c r="G66" s="22">
        <v>4</v>
      </c>
      <c r="H66" s="23"/>
      <c r="I66" s="46"/>
      <c r="J66" s="22">
        <f t="shared" si="4"/>
        <v>0</v>
      </c>
      <c r="K66" s="23"/>
      <c r="L66" s="46"/>
      <c r="M66" s="46"/>
      <c r="N66" s="54"/>
      <c r="O66" s="55"/>
      <c r="P66" s="57"/>
    </row>
    <row r="67" s="4" customFormat="true" ht="20.1" customHeight="true" spans="1:16">
      <c r="A67" s="26" t="s">
        <v>76</v>
      </c>
      <c r="B67" s="22">
        <f t="shared" si="5"/>
        <v>25.53</v>
      </c>
      <c r="C67" s="22">
        <f t="shared" si="3"/>
        <v>25.53</v>
      </c>
      <c r="D67" s="24">
        <v>20.75</v>
      </c>
      <c r="E67" s="37">
        <v>2.78</v>
      </c>
      <c r="F67" s="23">
        <v>2</v>
      </c>
      <c r="G67" s="22">
        <v>0</v>
      </c>
      <c r="H67" s="23"/>
      <c r="I67" s="46"/>
      <c r="J67" s="22">
        <f t="shared" si="4"/>
        <v>0</v>
      </c>
      <c r="K67" s="23"/>
      <c r="L67" s="46"/>
      <c r="M67" s="46"/>
      <c r="N67" s="54"/>
      <c r="O67" s="55"/>
      <c r="P67" s="57"/>
    </row>
    <row r="68" s="3" customFormat="true" ht="20.1" customHeight="true" spans="1:16">
      <c r="A68" s="21" t="s">
        <v>77</v>
      </c>
      <c r="B68" s="22">
        <f t="shared" si="5"/>
        <v>436.08</v>
      </c>
      <c r="C68" s="22">
        <f t="shared" si="3"/>
        <v>370.08</v>
      </c>
      <c r="D68" s="23">
        <v>92.69</v>
      </c>
      <c r="E68" s="22">
        <f>SUM(E69:E72)</f>
        <v>107.39</v>
      </c>
      <c r="F68" s="23">
        <v>95</v>
      </c>
      <c r="G68" s="22">
        <f>SUM(G69:G72)</f>
        <v>75</v>
      </c>
      <c r="H68" s="23">
        <v>0</v>
      </c>
      <c r="I68" s="22">
        <f>SUM(I69:I72)</f>
        <v>0</v>
      </c>
      <c r="J68" s="22">
        <f t="shared" si="4"/>
        <v>66</v>
      </c>
      <c r="K68" s="23">
        <v>66</v>
      </c>
      <c r="L68" s="22"/>
      <c r="M68" s="22">
        <f>SUM(M69:M72)</f>
        <v>0</v>
      </c>
      <c r="N68" s="54">
        <v>0</v>
      </c>
      <c r="O68" s="22">
        <f>SUM(O69:O72)</f>
        <v>0</v>
      </c>
      <c r="P68" s="58"/>
    </row>
    <row r="69" s="4" customFormat="true" ht="20.1" customHeight="true" spans="1:16">
      <c r="A69" s="26" t="s">
        <v>78</v>
      </c>
      <c r="B69" s="22">
        <f t="shared" si="5"/>
        <v>89.39</v>
      </c>
      <c r="C69" s="22">
        <f t="shared" si="3"/>
        <v>56.39</v>
      </c>
      <c r="D69" s="24">
        <v>5.18</v>
      </c>
      <c r="E69" s="37">
        <v>16.21</v>
      </c>
      <c r="F69" s="23">
        <v>32</v>
      </c>
      <c r="G69" s="22">
        <v>3</v>
      </c>
      <c r="H69" s="23"/>
      <c r="I69" s="46"/>
      <c r="J69" s="22">
        <f t="shared" si="4"/>
        <v>33</v>
      </c>
      <c r="K69" s="23">
        <v>33</v>
      </c>
      <c r="L69" s="46"/>
      <c r="M69" s="46"/>
      <c r="N69" s="54"/>
      <c r="O69" s="55"/>
      <c r="P69" s="57"/>
    </row>
    <row r="70" s="4" customFormat="true" ht="20.1" customHeight="true" spans="1:16">
      <c r="A70" s="26" t="s">
        <v>79</v>
      </c>
      <c r="B70" s="22">
        <f t="shared" si="5"/>
        <v>126.42</v>
      </c>
      <c r="C70" s="22">
        <f t="shared" si="3"/>
        <v>126.42</v>
      </c>
      <c r="D70" s="24">
        <v>29.85</v>
      </c>
      <c r="E70" s="37">
        <v>33.57</v>
      </c>
      <c r="F70" s="23">
        <v>30</v>
      </c>
      <c r="G70" s="22">
        <v>33</v>
      </c>
      <c r="H70" s="23"/>
      <c r="I70" s="46"/>
      <c r="J70" s="22">
        <f t="shared" si="4"/>
        <v>0</v>
      </c>
      <c r="K70" s="23"/>
      <c r="L70" s="46"/>
      <c r="M70" s="46"/>
      <c r="N70" s="54"/>
      <c r="O70" s="55"/>
      <c r="P70" s="57"/>
    </row>
    <row r="71" s="4" customFormat="true" ht="20.1" customHeight="true" spans="1:16">
      <c r="A71" s="26" t="s">
        <v>80</v>
      </c>
      <c r="B71" s="22">
        <f t="shared" si="5"/>
        <v>118.06</v>
      </c>
      <c r="C71" s="22">
        <f t="shared" si="3"/>
        <v>118.06</v>
      </c>
      <c r="D71" s="24">
        <v>34.77</v>
      </c>
      <c r="E71" s="37">
        <v>47.29</v>
      </c>
      <c r="F71" s="23">
        <v>24</v>
      </c>
      <c r="G71" s="22">
        <v>12</v>
      </c>
      <c r="H71" s="23"/>
      <c r="I71" s="46"/>
      <c r="J71" s="22">
        <f t="shared" si="4"/>
        <v>0</v>
      </c>
      <c r="K71" s="23"/>
      <c r="L71" s="46"/>
      <c r="M71" s="46"/>
      <c r="N71" s="54"/>
      <c r="O71" s="55"/>
      <c r="P71" s="57"/>
    </row>
    <row r="72" s="4" customFormat="true" ht="20.1" customHeight="true" spans="1:16">
      <c r="A72" s="26" t="s">
        <v>81</v>
      </c>
      <c r="B72" s="22">
        <f t="shared" si="5"/>
        <v>102.21</v>
      </c>
      <c r="C72" s="22">
        <f t="shared" ref="C72:C103" si="6">E72+D72+G72+F72+I72+H72</f>
        <v>69.21</v>
      </c>
      <c r="D72" s="24">
        <v>22.89</v>
      </c>
      <c r="E72" s="37">
        <v>10.32</v>
      </c>
      <c r="F72" s="23">
        <v>9</v>
      </c>
      <c r="G72" s="22">
        <v>27</v>
      </c>
      <c r="H72" s="23"/>
      <c r="I72" s="46"/>
      <c r="J72" s="22">
        <f t="shared" ref="J72:J103" si="7">K72+M72+L72+O72+N72</f>
        <v>33</v>
      </c>
      <c r="K72" s="23">
        <v>33</v>
      </c>
      <c r="L72" s="46"/>
      <c r="M72" s="46"/>
      <c r="N72" s="54"/>
      <c r="O72" s="55"/>
      <c r="P72" s="57"/>
    </row>
    <row r="73" s="5" customFormat="true" ht="20.1" customHeight="true" spans="1:16">
      <c r="A73" s="21" t="s">
        <v>82</v>
      </c>
      <c r="B73" s="22">
        <f t="shared" ref="B73:B104" si="8">C73+J73+P73</f>
        <v>2195.74</v>
      </c>
      <c r="C73" s="22">
        <f t="shared" si="6"/>
        <v>486.74</v>
      </c>
      <c r="D73" s="23">
        <v>132.98</v>
      </c>
      <c r="E73" s="22">
        <f>E74+E75+E79</f>
        <v>46.76</v>
      </c>
      <c r="F73" s="23">
        <v>36</v>
      </c>
      <c r="G73" s="22">
        <f>G74+G75+G79</f>
        <v>141</v>
      </c>
      <c r="H73" s="23">
        <v>130</v>
      </c>
      <c r="I73" s="22">
        <f>I74+I75+I79</f>
        <v>0</v>
      </c>
      <c r="J73" s="22">
        <f t="shared" si="7"/>
        <v>50</v>
      </c>
      <c r="K73" s="23">
        <v>0</v>
      </c>
      <c r="L73" s="22"/>
      <c r="M73" s="22">
        <f>M74+M75+M79</f>
        <v>0</v>
      </c>
      <c r="N73" s="54">
        <v>50</v>
      </c>
      <c r="O73" s="22">
        <f>O74+O75+O79</f>
        <v>0</v>
      </c>
      <c r="P73" s="22">
        <f>P74+P75+P79</f>
        <v>1659</v>
      </c>
    </row>
    <row r="74" s="3" customFormat="true" ht="20.1" customHeight="true" spans="1:16">
      <c r="A74" s="21" t="s">
        <v>83</v>
      </c>
      <c r="B74" s="22">
        <f t="shared" si="8"/>
        <v>1869.82</v>
      </c>
      <c r="C74" s="22">
        <f t="shared" si="6"/>
        <v>210.82</v>
      </c>
      <c r="D74" s="24">
        <v>27.35</v>
      </c>
      <c r="E74" s="37">
        <v>0.469999999999999</v>
      </c>
      <c r="F74" s="23">
        <v>0</v>
      </c>
      <c r="G74" s="22">
        <v>53</v>
      </c>
      <c r="H74" s="23">
        <v>130</v>
      </c>
      <c r="I74" s="46"/>
      <c r="J74" s="22">
        <f t="shared" si="7"/>
        <v>0</v>
      </c>
      <c r="K74" s="23"/>
      <c r="L74" s="46"/>
      <c r="M74" s="46"/>
      <c r="N74" s="54"/>
      <c r="O74" s="55"/>
      <c r="P74" s="23">
        <v>1659</v>
      </c>
    </row>
    <row r="75" s="3" customFormat="true" ht="20.1" customHeight="true" spans="1:16">
      <c r="A75" s="21" t="s">
        <v>84</v>
      </c>
      <c r="B75" s="22">
        <f t="shared" si="8"/>
        <v>73.81</v>
      </c>
      <c r="C75" s="22">
        <f t="shared" si="6"/>
        <v>73.81</v>
      </c>
      <c r="D75" s="23">
        <v>53.56</v>
      </c>
      <c r="E75" s="22">
        <f>SUM(E76:E78)</f>
        <v>11.25</v>
      </c>
      <c r="F75" s="23">
        <v>6</v>
      </c>
      <c r="G75" s="22">
        <f>SUM(G76:G78)</f>
        <v>3</v>
      </c>
      <c r="H75" s="23">
        <v>0</v>
      </c>
      <c r="I75" s="22">
        <f>SUM(I76:I78)</f>
        <v>0</v>
      </c>
      <c r="J75" s="22">
        <f t="shared" si="7"/>
        <v>0</v>
      </c>
      <c r="K75" s="23">
        <v>0</v>
      </c>
      <c r="L75" s="22"/>
      <c r="M75" s="22">
        <f>SUM(M76:M78)</f>
        <v>0</v>
      </c>
      <c r="N75" s="54">
        <v>0</v>
      </c>
      <c r="O75" s="22">
        <f>SUM(O76:O78)</f>
        <v>0</v>
      </c>
      <c r="P75" s="58"/>
    </row>
    <row r="76" s="4" customFormat="true" ht="20.1" customHeight="true" spans="1:16">
      <c r="A76" s="26" t="s">
        <v>85</v>
      </c>
      <c r="B76" s="22">
        <f t="shared" si="8"/>
        <v>14.73</v>
      </c>
      <c r="C76" s="22">
        <f t="shared" si="6"/>
        <v>14.73</v>
      </c>
      <c r="D76" s="24">
        <v>12.26</v>
      </c>
      <c r="E76" s="37">
        <v>1.47</v>
      </c>
      <c r="F76" s="23">
        <v>0</v>
      </c>
      <c r="G76" s="22">
        <v>1</v>
      </c>
      <c r="H76" s="23"/>
      <c r="I76" s="46"/>
      <c r="J76" s="22">
        <f t="shared" si="7"/>
        <v>0</v>
      </c>
      <c r="K76" s="23"/>
      <c r="L76" s="46"/>
      <c r="M76" s="46"/>
      <c r="N76" s="54"/>
      <c r="O76" s="55"/>
      <c r="P76" s="57"/>
    </row>
    <row r="77" s="4" customFormat="true" ht="20.1" customHeight="true" spans="1:16">
      <c r="A77" s="26" t="s">
        <v>86</v>
      </c>
      <c r="B77" s="22">
        <f t="shared" si="8"/>
        <v>34.22</v>
      </c>
      <c r="C77" s="22">
        <f t="shared" si="6"/>
        <v>34.22</v>
      </c>
      <c r="D77" s="24">
        <v>27.35</v>
      </c>
      <c r="E77" s="37">
        <v>4.87</v>
      </c>
      <c r="F77" s="23">
        <v>1</v>
      </c>
      <c r="G77" s="22">
        <v>1</v>
      </c>
      <c r="H77" s="23"/>
      <c r="I77" s="46"/>
      <c r="J77" s="22">
        <f t="shared" si="7"/>
        <v>0</v>
      </c>
      <c r="K77" s="23"/>
      <c r="L77" s="46"/>
      <c r="M77" s="46"/>
      <c r="N77" s="54"/>
      <c r="O77" s="55"/>
      <c r="P77" s="57"/>
    </row>
    <row r="78" s="4" customFormat="true" ht="20.1" customHeight="true" spans="1:16">
      <c r="A78" s="26" t="s">
        <v>87</v>
      </c>
      <c r="B78" s="22">
        <f t="shared" si="8"/>
        <v>24.86</v>
      </c>
      <c r="C78" s="22">
        <f t="shared" si="6"/>
        <v>24.86</v>
      </c>
      <c r="D78" s="24">
        <v>13.95</v>
      </c>
      <c r="E78" s="37">
        <v>4.91</v>
      </c>
      <c r="F78" s="23">
        <v>5</v>
      </c>
      <c r="G78" s="22">
        <v>1</v>
      </c>
      <c r="H78" s="23"/>
      <c r="I78" s="46"/>
      <c r="J78" s="22">
        <f t="shared" si="7"/>
        <v>0</v>
      </c>
      <c r="K78" s="23"/>
      <c r="L78" s="46"/>
      <c r="M78" s="46"/>
      <c r="N78" s="54"/>
      <c r="O78" s="55"/>
      <c r="P78" s="57"/>
    </row>
    <row r="79" ht="20.1" customHeight="true" spans="1:16">
      <c r="A79" s="21" t="s">
        <v>88</v>
      </c>
      <c r="B79" s="22">
        <f t="shared" si="8"/>
        <v>252.11</v>
      </c>
      <c r="C79" s="22">
        <f t="shared" si="6"/>
        <v>202.11</v>
      </c>
      <c r="D79" s="23">
        <v>52.07</v>
      </c>
      <c r="E79" s="22">
        <f>E80</f>
        <v>35.04</v>
      </c>
      <c r="F79" s="23">
        <v>30</v>
      </c>
      <c r="G79" s="22">
        <f>G80</f>
        <v>85</v>
      </c>
      <c r="H79" s="23">
        <v>0</v>
      </c>
      <c r="I79" s="22">
        <f>I80</f>
        <v>0</v>
      </c>
      <c r="J79" s="22">
        <f t="shared" si="7"/>
        <v>50</v>
      </c>
      <c r="K79" s="23">
        <v>0</v>
      </c>
      <c r="L79" s="22"/>
      <c r="M79" s="22">
        <f>M80</f>
        <v>0</v>
      </c>
      <c r="N79" s="54">
        <v>50</v>
      </c>
      <c r="O79" s="22">
        <f>O80</f>
        <v>0</v>
      </c>
      <c r="P79" s="56"/>
    </row>
    <row r="80" s="4" customFormat="true" ht="20.1" customHeight="true" spans="1:16">
      <c r="A80" s="26" t="s">
        <v>89</v>
      </c>
      <c r="B80" s="22">
        <f t="shared" si="8"/>
        <v>252.11</v>
      </c>
      <c r="C80" s="22">
        <f t="shared" si="6"/>
        <v>202.11</v>
      </c>
      <c r="D80" s="24">
        <v>52.07</v>
      </c>
      <c r="E80" s="37">
        <v>35.04</v>
      </c>
      <c r="F80" s="23">
        <v>30</v>
      </c>
      <c r="G80" s="22">
        <v>85</v>
      </c>
      <c r="H80" s="23"/>
      <c r="I80" s="46"/>
      <c r="J80" s="22">
        <f t="shared" si="7"/>
        <v>50</v>
      </c>
      <c r="K80" s="23"/>
      <c r="L80" s="46"/>
      <c r="M80" s="46"/>
      <c r="N80" s="54">
        <v>50</v>
      </c>
      <c r="O80" s="55"/>
      <c r="P80" s="57"/>
    </row>
    <row r="81" ht="20.1" customHeight="true" spans="1:16">
      <c r="A81" s="21" t="s">
        <v>90</v>
      </c>
      <c r="B81" s="22">
        <f t="shared" si="8"/>
        <v>230.27</v>
      </c>
      <c r="C81" s="22">
        <f t="shared" si="6"/>
        <v>164.27</v>
      </c>
      <c r="D81" s="23">
        <v>37.32</v>
      </c>
      <c r="E81" s="22">
        <f>E82+E83+E86</f>
        <v>23.95</v>
      </c>
      <c r="F81" s="23">
        <v>24</v>
      </c>
      <c r="G81" s="22">
        <f>G82+G83+G86</f>
        <v>19</v>
      </c>
      <c r="H81" s="23">
        <v>0</v>
      </c>
      <c r="I81" s="22">
        <f>I82+I83+I86</f>
        <v>60</v>
      </c>
      <c r="J81" s="22">
        <f t="shared" si="7"/>
        <v>66</v>
      </c>
      <c r="K81" s="23">
        <v>66</v>
      </c>
      <c r="L81" s="22"/>
      <c r="M81" s="22">
        <f>M82+M83+M86</f>
        <v>0</v>
      </c>
      <c r="N81" s="54">
        <v>0</v>
      </c>
      <c r="O81" s="22">
        <f>O82+O83+O86</f>
        <v>0</v>
      </c>
      <c r="P81" s="56"/>
    </row>
    <row r="82" s="5" customFormat="true" ht="20.1" customHeight="true" spans="1:16">
      <c r="A82" s="21" t="s">
        <v>91</v>
      </c>
      <c r="B82" s="22">
        <f t="shared" si="8"/>
        <v>88.33</v>
      </c>
      <c r="C82" s="22">
        <f t="shared" si="6"/>
        <v>88.33</v>
      </c>
      <c r="D82" s="24">
        <v>13.33</v>
      </c>
      <c r="E82" s="37">
        <v>0</v>
      </c>
      <c r="F82" s="23">
        <v>0</v>
      </c>
      <c r="G82" s="22">
        <v>15</v>
      </c>
      <c r="H82" s="23"/>
      <c r="I82" s="46">
        <v>60</v>
      </c>
      <c r="J82" s="22">
        <f t="shared" si="7"/>
        <v>0</v>
      </c>
      <c r="K82" s="23"/>
      <c r="L82" s="46"/>
      <c r="M82" s="46"/>
      <c r="N82" s="54"/>
      <c r="O82" s="55"/>
      <c r="P82" s="59"/>
    </row>
    <row r="83" s="5" customFormat="true" ht="20.1" customHeight="true" spans="1:16">
      <c r="A83" s="21" t="s">
        <v>92</v>
      </c>
      <c r="B83" s="22">
        <f t="shared" si="8"/>
        <v>43.17</v>
      </c>
      <c r="C83" s="22">
        <f t="shared" si="6"/>
        <v>43.17</v>
      </c>
      <c r="D83" s="23">
        <v>15.41</v>
      </c>
      <c r="E83" s="22">
        <f>SUM(E84:E85)</f>
        <v>11.76</v>
      </c>
      <c r="F83" s="23">
        <v>12</v>
      </c>
      <c r="G83" s="22">
        <f>SUM(G84:G85)</f>
        <v>4</v>
      </c>
      <c r="H83" s="23">
        <v>0</v>
      </c>
      <c r="I83" s="22">
        <f>SUM(I84:I85)</f>
        <v>0</v>
      </c>
      <c r="J83" s="22">
        <f t="shared" si="7"/>
        <v>0</v>
      </c>
      <c r="K83" s="23">
        <v>0</v>
      </c>
      <c r="L83" s="22"/>
      <c r="M83" s="22">
        <f>SUM(M84:M85)</f>
        <v>0</v>
      </c>
      <c r="N83" s="54">
        <v>0</v>
      </c>
      <c r="O83" s="22">
        <f>SUM(O84:O85)</f>
        <v>0</v>
      </c>
      <c r="P83" s="59"/>
    </row>
    <row r="84" s="4" customFormat="true" ht="20.1" customHeight="true" spans="1:16">
      <c r="A84" s="26" t="s">
        <v>93</v>
      </c>
      <c r="B84" s="22">
        <f t="shared" si="8"/>
        <v>7.47</v>
      </c>
      <c r="C84" s="22">
        <f t="shared" si="6"/>
        <v>7.47</v>
      </c>
      <c r="D84" s="24">
        <v>4.07</v>
      </c>
      <c r="E84" s="37">
        <v>1.4</v>
      </c>
      <c r="F84" s="23">
        <v>2</v>
      </c>
      <c r="G84" s="22">
        <v>0</v>
      </c>
      <c r="H84" s="23"/>
      <c r="I84" s="46"/>
      <c r="J84" s="22">
        <f t="shared" si="7"/>
        <v>0</v>
      </c>
      <c r="K84" s="23"/>
      <c r="L84" s="46"/>
      <c r="M84" s="46"/>
      <c r="N84" s="54"/>
      <c r="O84" s="55"/>
      <c r="P84" s="57"/>
    </row>
    <row r="85" s="4" customFormat="true" ht="20.1" customHeight="true" spans="1:16">
      <c r="A85" s="26" t="s">
        <v>94</v>
      </c>
      <c r="B85" s="22">
        <f t="shared" si="8"/>
        <v>35.7</v>
      </c>
      <c r="C85" s="22">
        <f t="shared" si="6"/>
        <v>35.7</v>
      </c>
      <c r="D85" s="24">
        <v>11.34</v>
      </c>
      <c r="E85" s="37">
        <v>10.36</v>
      </c>
      <c r="F85" s="23">
        <v>10</v>
      </c>
      <c r="G85" s="22">
        <v>4</v>
      </c>
      <c r="H85" s="23"/>
      <c r="I85" s="46"/>
      <c r="J85" s="22">
        <f t="shared" si="7"/>
        <v>0</v>
      </c>
      <c r="K85" s="23"/>
      <c r="L85" s="46"/>
      <c r="M85" s="46"/>
      <c r="N85" s="54"/>
      <c r="O85" s="55"/>
      <c r="P85" s="57"/>
    </row>
    <row r="86" ht="20.1" customHeight="true" spans="1:16">
      <c r="A86" s="21" t="s">
        <v>95</v>
      </c>
      <c r="B86" s="22">
        <f t="shared" si="8"/>
        <v>98.77</v>
      </c>
      <c r="C86" s="22">
        <f t="shared" si="6"/>
        <v>32.77</v>
      </c>
      <c r="D86" s="23">
        <v>8.58</v>
      </c>
      <c r="E86" s="22">
        <f>SUM(E87:E88)</f>
        <v>12.19</v>
      </c>
      <c r="F86" s="23">
        <v>12</v>
      </c>
      <c r="G86" s="22">
        <f>SUM(G87:G88)</f>
        <v>0</v>
      </c>
      <c r="H86" s="23">
        <v>0</v>
      </c>
      <c r="I86" s="22">
        <f>SUM(I87:I88)</f>
        <v>0</v>
      </c>
      <c r="J86" s="22">
        <f t="shared" si="7"/>
        <v>66</v>
      </c>
      <c r="K86" s="23">
        <v>66</v>
      </c>
      <c r="L86" s="22"/>
      <c r="M86" s="22">
        <f>SUM(M87:M88)</f>
        <v>0</v>
      </c>
      <c r="N86" s="54">
        <v>0</v>
      </c>
      <c r="O86" s="22">
        <f>SUM(O87:O88)</f>
        <v>0</v>
      </c>
      <c r="P86" s="56"/>
    </row>
    <row r="87" s="4" customFormat="true" ht="20.1" customHeight="true" spans="1:16">
      <c r="A87" s="26" t="s">
        <v>96</v>
      </c>
      <c r="B87" s="22">
        <f t="shared" si="8"/>
        <v>54.3</v>
      </c>
      <c r="C87" s="22">
        <f t="shared" si="6"/>
        <v>21.3</v>
      </c>
      <c r="D87" s="24">
        <v>2.58</v>
      </c>
      <c r="E87" s="37">
        <v>8.72</v>
      </c>
      <c r="F87" s="23">
        <v>10</v>
      </c>
      <c r="G87" s="22">
        <v>0</v>
      </c>
      <c r="H87" s="23"/>
      <c r="I87" s="46"/>
      <c r="J87" s="22">
        <f t="shared" si="7"/>
        <v>33</v>
      </c>
      <c r="K87" s="23">
        <v>33</v>
      </c>
      <c r="L87" s="46"/>
      <c r="M87" s="46"/>
      <c r="N87" s="54"/>
      <c r="O87" s="55"/>
      <c r="P87" s="57"/>
    </row>
    <row r="88" s="4" customFormat="true" ht="20.1" customHeight="true" spans="1:16">
      <c r="A88" s="26" t="s">
        <v>97</v>
      </c>
      <c r="B88" s="22">
        <f t="shared" si="8"/>
        <v>44.47</v>
      </c>
      <c r="C88" s="22">
        <f t="shared" si="6"/>
        <v>11.47</v>
      </c>
      <c r="D88" s="24">
        <v>6</v>
      </c>
      <c r="E88" s="37">
        <v>3.47</v>
      </c>
      <c r="F88" s="23">
        <v>2</v>
      </c>
      <c r="G88" s="22">
        <v>0</v>
      </c>
      <c r="H88" s="23"/>
      <c r="I88" s="46"/>
      <c r="J88" s="22">
        <f t="shared" si="7"/>
        <v>33</v>
      </c>
      <c r="K88" s="23">
        <v>33</v>
      </c>
      <c r="L88" s="46"/>
      <c r="M88" s="46"/>
      <c r="N88" s="54"/>
      <c r="O88" s="55"/>
      <c r="P88" s="57"/>
    </row>
    <row r="89" s="5" customFormat="true" ht="20.1" customHeight="true" spans="1:16">
      <c r="A89" s="21" t="s">
        <v>98</v>
      </c>
      <c r="B89" s="22">
        <f t="shared" si="8"/>
        <v>808.25</v>
      </c>
      <c r="C89" s="22">
        <f t="shared" si="6"/>
        <v>793.25</v>
      </c>
      <c r="D89" s="23">
        <v>198.88</v>
      </c>
      <c r="E89" s="22">
        <f>E90+E91+E94</f>
        <v>119.37</v>
      </c>
      <c r="F89" s="23">
        <v>91</v>
      </c>
      <c r="G89" s="22">
        <f>G90+G91+G94</f>
        <v>146</v>
      </c>
      <c r="H89" s="23">
        <v>0</v>
      </c>
      <c r="I89" s="22">
        <f>I90+I91+I94</f>
        <v>238</v>
      </c>
      <c r="J89" s="22">
        <f t="shared" si="7"/>
        <v>15</v>
      </c>
      <c r="K89" s="23">
        <v>0</v>
      </c>
      <c r="L89" s="22"/>
      <c r="M89" s="22">
        <f>M90+M91+M94</f>
        <v>15</v>
      </c>
      <c r="N89" s="54">
        <v>0</v>
      </c>
      <c r="O89" s="22">
        <f>O90+O91+O94</f>
        <v>0</v>
      </c>
      <c r="P89" s="59"/>
    </row>
    <row r="90" s="5" customFormat="true" ht="20.1" customHeight="true" spans="1:16">
      <c r="A90" s="21" t="s">
        <v>99</v>
      </c>
      <c r="B90" s="22">
        <f t="shared" si="8"/>
        <v>355.77</v>
      </c>
      <c r="C90" s="22">
        <f t="shared" si="6"/>
        <v>340.77</v>
      </c>
      <c r="D90" s="24">
        <v>20.32</v>
      </c>
      <c r="E90" s="37">
        <v>0.449999999999999</v>
      </c>
      <c r="F90" s="23">
        <v>0</v>
      </c>
      <c r="G90" s="22">
        <v>82</v>
      </c>
      <c r="H90" s="23"/>
      <c r="I90" s="46">
        <v>238</v>
      </c>
      <c r="J90" s="22">
        <f t="shared" si="7"/>
        <v>15</v>
      </c>
      <c r="K90" s="23"/>
      <c r="L90" s="46"/>
      <c r="M90" s="46">
        <v>15</v>
      </c>
      <c r="N90" s="54"/>
      <c r="O90" s="55"/>
      <c r="P90" s="59"/>
    </row>
    <row r="91" s="3" customFormat="true" ht="20.1" customHeight="true" spans="1:16">
      <c r="A91" s="21" t="s">
        <v>100</v>
      </c>
      <c r="B91" s="22">
        <f t="shared" si="8"/>
        <v>218.82</v>
      </c>
      <c r="C91" s="22">
        <f t="shared" si="6"/>
        <v>218.82</v>
      </c>
      <c r="D91" s="23">
        <v>141.71</v>
      </c>
      <c r="E91" s="22">
        <f>SUM(E92:E93)</f>
        <v>45.11</v>
      </c>
      <c r="F91" s="23">
        <v>32</v>
      </c>
      <c r="G91" s="22">
        <f>SUM(G92:G93)</f>
        <v>0</v>
      </c>
      <c r="H91" s="23">
        <v>0</v>
      </c>
      <c r="I91" s="22">
        <f>SUM(I92:I93)</f>
        <v>0</v>
      </c>
      <c r="J91" s="22">
        <f t="shared" si="7"/>
        <v>0</v>
      </c>
      <c r="K91" s="23">
        <v>0</v>
      </c>
      <c r="L91" s="22"/>
      <c r="M91" s="22">
        <f>SUM(M92:M93)</f>
        <v>0</v>
      </c>
      <c r="N91" s="54">
        <v>0</v>
      </c>
      <c r="O91" s="22">
        <f>SUM(O92:O93)</f>
        <v>0</v>
      </c>
      <c r="P91" s="58"/>
    </row>
    <row r="92" s="4" customFormat="true" ht="20.1" customHeight="true" spans="1:16">
      <c r="A92" s="26" t="s">
        <v>101</v>
      </c>
      <c r="B92" s="22">
        <f t="shared" si="8"/>
        <v>58.57</v>
      </c>
      <c r="C92" s="22">
        <f t="shared" si="6"/>
        <v>58.57</v>
      </c>
      <c r="D92" s="24">
        <v>27.2</v>
      </c>
      <c r="E92" s="37">
        <v>20.37</v>
      </c>
      <c r="F92" s="23">
        <v>11</v>
      </c>
      <c r="G92" s="22">
        <v>0</v>
      </c>
      <c r="H92" s="23"/>
      <c r="I92" s="46"/>
      <c r="J92" s="22">
        <f t="shared" si="7"/>
        <v>0</v>
      </c>
      <c r="K92" s="23"/>
      <c r="L92" s="46"/>
      <c r="M92" s="46"/>
      <c r="N92" s="54"/>
      <c r="O92" s="55"/>
      <c r="P92" s="57"/>
    </row>
    <row r="93" s="4" customFormat="true" ht="20.1" customHeight="true" spans="1:16">
      <c r="A93" s="26" t="s">
        <v>102</v>
      </c>
      <c r="B93" s="22">
        <f t="shared" si="8"/>
        <v>160.25</v>
      </c>
      <c r="C93" s="22">
        <f t="shared" si="6"/>
        <v>160.25</v>
      </c>
      <c r="D93" s="24">
        <v>114.51</v>
      </c>
      <c r="E93" s="37">
        <v>24.74</v>
      </c>
      <c r="F93" s="23">
        <v>21</v>
      </c>
      <c r="G93" s="22">
        <v>0</v>
      </c>
      <c r="H93" s="23"/>
      <c r="I93" s="46"/>
      <c r="J93" s="22">
        <f t="shared" si="7"/>
        <v>0</v>
      </c>
      <c r="K93" s="23"/>
      <c r="L93" s="46"/>
      <c r="M93" s="46"/>
      <c r="N93" s="54"/>
      <c r="O93" s="55"/>
      <c r="P93" s="57"/>
    </row>
    <row r="94" ht="20.1" customHeight="true" spans="1:16">
      <c r="A94" s="21" t="s">
        <v>103</v>
      </c>
      <c r="B94" s="22">
        <f t="shared" si="8"/>
        <v>233.66</v>
      </c>
      <c r="C94" s="22">
        <f t="shared" si="6"/>
        <v>233.66</v>
      </c>
      <c r="D94" s="23">
        <v>36.85</v>
      </c>
      <c r="E94" s="22">
        <f>SUM(E95:E96)</f>
        <v>73.81</v>
      </c>
      <c r="F94" s="23">
        <v>59</v>
      </c>
      <c r="G94" s="22">
        <f>SUM(G95:G96)</f>
        <v>64</v>
      </c>
      <c r="H94" s="23">
        <v>0</v>
      </c>
      <c r="I94" s="22">
        <f>SUM(I95:I96)</f>
        <v>0</v>
      </c>
      <c r="J94" s="22">
        <f t="shared" si="7"/>
        <v>0</v>
      </c>
      <c r="K94" s="23">
        <v>0</v>
      </c>
      <c r="L94" s="22"/>
      <c r="M94" s="22">
        <f>SUM(M95:M96)</f>
        <v>0</v>
      </c>
      <c r="N94" s="54">
        <v>0</v>
      </c>
      <c r="O94" s="22">
        <f>SUM(O95:O96)</f>
        <v>0</v>
      </c>
      <c r="P94" s="56"/>
    </row>
    <row r="95" s="4" customFormat="true" ht="20.1" customHeight="true" spans="1:16">
      <c r="A95" s="26" t="s">
        <v>104</v>
      </c>
      <c r="B95" s="22">
        <f t="shared" si="8"/>
        <v>67.38</v>
      </c>
      <c r="C95" s="22">
        <f t="shared" si="6"/>
        <v>67.38</v>
      </c>
      <c r="D95" s="24">
        <v>17.23</v>
      </c>
      <c r="E95" s="37">
        <v>30.15</v>
      </c>
      <c r="F95" s="23">
        <v>20</v>
      </c>
      <c r="G95" s="22">
        <v>0</v>
      </c>
      <c r="H95" s="23"/>
      <c r="I95" s="46"/>
      <c r="J95" s="22">
        <f t="shared" si="7"/>
        <v>0</v>
      </c>
      <c r="K95" s="23"/>
      <c r="L95" s="46"/>
      <c r="M95" s="46"/>
      <c r="N95" s="54"/>
      <c r="O95" s="55"/>
      <c r="P95" s="57"/>
    </row>
    <row r="96" s="4" customFormat="true" ht="20.1" customHeight="true" spans="1:16">
      <c r="A96" s="26" t="s">
        <v>105</v>
      </c>
      <c r="B96" s="22">
        <f t="shared" si="8"/>
        <v>166.28</v>
      </c>
      <c r="C96" s="22">
        <f t="shared" si="6"/>
        <v>166.28</v>
      </c>
      <c r="D96" s="24">
        <v>19.62</v>
      </c>
      <c r="E96" s="37">
        <v>43.66</v>
      </c>
      <c r="F96" s="23">
        <v>39</v>
      </c>
      <c r="G96" s="22">
        <v>64</v>
      </c>
      <c r="H96" s="23"/>
      <c r="I96" s="46"/>
      <c r="J96" s="22">
        <f t="shared" si="7"/>
        <v>0</v>
      </c>
      <c r="K96" s="23"/>
      <c r="L96" s="46"/>
      <c r="M96" s="46"/>
      <c r="N96" s="54"/>
      <c r="O96" s="55"/>
      <c r="P96" s="57"/>
    </row>
    <row r="97" ht="20.1" customHeight="true" spans="1:16">
      <c r="A97" s="21" t="s">
        <v>106</v>
      </c>
      <c r="B97" s="22">
        <f t="shared" si="8"/>
        <v>723.53</v>
      </c>
      <c r="C97" s="22">
        <f t="shared" si="6"/>
        <v>643.53</v>
      </c>
      <c r="D97" s="23">
        <v>189.39</v>
      </c>
      <c r="E97" s="22">
        <f>E98+E99+E103</f>
        <v>137.14</v>
      </c>
      <c r="F97" s="23">
        <v>197</v>
      </c>
      <c r="G97" s="22">
        <f>G98+G99+G103</f>
        <v>120</v>
      </c>
      <c r="H97" s="23">
        <v>0</v>
      </c>
      <c r="I97" s="22">
        <f>I98+I99+I103</f>
        <v>0</v>
      </c>
      <c r="J97" s="22">
        <f t="shared" si="7"/>
        <v>80</v>
      </c>
      <c r="K97" s="23">
        <v>0</v>
      </c>
      <c r="L97" s="22"/>
      <c r="M97" s="22">
        <f>M98+M99+M103</f>
        <v>30</v>
      </c>
      <c r="N97" s="54">
        <v>50</v>
      </c>
      <c r="O97" s="22">
        <f>O98+O99+O103</f>
        <v>0</v>
      </c>
      <c r="P97" s="56"/>
    </row>
    <row r="98" ht="20.1" customHeight="true" spans="1:16">
      <c r="A98" s="21" t="s">
        <v>107</v>
      </c>
      <c r="B98" s="22">
        <f t="shared" si="8"/>
        <v>83.03</v>
      </c>
      <c r="C98" s="22">
        <f t="shared" si="6"/>
        <v>68.03</v>
      </c>
      <c r="D98" s="24">
        <v>13.03</v>
      </c>
      <c r="E98" s="37">
        <v>0</v>
      </c>
      <c r="F98" s="23">
        <v>0</v>
      </c>
      <c r="G98" s="22">
        <v>55</v>
      </c>
      <c r="H98" s="23"/>
      <c r="I98" s="46"/>
      <c r="J98" s="22">
        <f t="shared" si="7"/>
        <v>15</v>
      </c>
      <c r="K98" s="23"/>
      <c r="L98" s="46"/>
      <c r="M98" s="46">
        <v>15</v>
      </c>
      <c r="N98" s="54"/>
      <c r="O98" s="55"/>
      <c r="P98" s="56"/>
    </row>
    <row r="99" ht="20.1" customHeight="true" spans="1:16">
      <c r="A99" s="21" t="s">
        <v>108</v>
      </c>
      <c r="B99" s="22">
        <f t="shared" si="8"/>
        <v>245.17</v>
      </c>
      <c r="C99" s="22">
        <f t="shared" si="6"/>
        <v>195.17</v>
      </c>
      <c r="D99" s="23">
        <v>113.49</v>
      </c>
      <c r="E99" s="22">
        <f>SUM(E100:E102)</f>
        <v>38.68</v>
      </c>
      <c r="F99" s="23">
        <v>43</v>
      </c>
      <c r="G99" s="22">
        <f>SUM(G100:G102)</f>
        <v>0</v>
      </c>
      <c r="H99" s="23">
        <v>0</v>
      </c>
      <c r="I99" s="22">
        <f>SUM(I100:I102)</f>
        <v>0</v>
      </c>
      <c r="J99" s="22">
        <f t="shared" si="7"/>
        <v>50</v>
      </c>
      <c r="K99" s="23">
        <v>0</v>
      </c>
      <c r="L99" s="22"/>
      <c r="M99" s="22">
        <f>SUM(M100:M102)</f>
        <v>0</v>
      </c>
      <c r="N99" s="54">
        <v>50</v>
      </c>
      <c r="O99" s="22">
        <f>SUM(O100:O102)</f>
        <v>0</v>
      </c>
      <c r="P99" s="56"/>
    </row>
    <row r="100" s="4" customFormat="true" ht="20.1" customHeight="true" spans="1:16">
      <c r="A100" s="26" t="s">
        <v>109</v>
      </c>
      <c r="B100" s="22">
        <f t="shared" si="8"/>
        <v>111.96</v>
      </c>
      <c r="C100" s="22">
        <f t="shared" si="6"/>
        <v>111.96</v>
      </c>
      <c r="D100" s="24">
        <v>83.07</v>
      </c>
      <c r="E100" s="37">
        <v>7.89</v>
      </c>
      <c r="F100" s="23">
        <v>21</v>
      </c>
      <c r="G100" s="22">
        <v>0</v>
      </c>
      <c r="H100" s="23"/>
      <c r="I100" s="46"/>
      <c r="J100" s="22">
        <f t="shared" si="7"/>
        <v>0</v>
      </c>
      <c r="K100" s="23"/>
      <c r="L100" s="46"/>
      <c r="M100" s="46"/>
      <c r="N100" s="54"/>
      <c r="O100" s="55"/>
      <c r="P100" s="57"/>
    </row>
    <row r="101" s="4" customFormat="true" ht="20.1" customHeight="true" spans="1:16">
      <c r="A101" s="26" t="s">
        <v>110</v>
      </c>
      <c r="B101" s="22">
        <f t="shared" si="8"/>
        <v>46.84</v>
      </c>
      <c r="C101" s="22">
        <f t="shared" si="6"/>
        <v>46.84</v>
      </c>
      <c r="D101" s="24">
        <v>16.42</v>
      </c>
      <c r="E101" s="37">
        <v>17.42</v>
      </c>
      <c r="F101" s="23">
        <v>13</v>
      </c>
      <c r="G101" s="22">
        <v>0</v>
      </c>
      <c r="H101" s="23"/>
      <c r="I101" s="46"/>
      <c r="J101" s="22">
        <f t="shared" si="7"/>
        <v>0</v>
      </c>
      <c r="K101" s="23"/>
      <c r="L101" s="46"/>
      <c r="M101" s="46"/>
      <c r="N101" s="54"/>
      <c r="O101" s="55"/>
      <c r="P101" s="57"/>
    </row>
    <row r="102" s="4" customFormat="true" ht="20.1" customHeight="true" spans="1:16">
      <c r="A102" s="26" t="s">
        <v>111</v>
      </c>
      <c r="B102" s="22">
        <f t="shared" si="8"/>
        <v>86.37</v>
      </c>
      <c r="C102" s="22">
        <f t="shared" si="6"/>
        <v>36.37</v>
      </c>
      <c r="D102" s="24">
        <v>14</v>
      </c>
      <c r="E102" s="37">
        <v>13.37</v>
      </c>
      <c r="F102" s="23">
        <v>9</v>
      </c>
      <c r="G102" s="22">
        <v>0</v>
      </c>
      <c r="H102" s="23"/>
      <c r="I102" s="46"/>
      <c r="J102" s="22">
        <f t="shared" si="7"/>
        <v>50</v>
      </c>
      <c r="K102" s="23"/>
      <c r="L102" s="46"/>
      <c r="M102" s="46"/>
      <c r="N102" s="54">
        <v>50</v>
      </c>
      <c r="O102" s="55"/>
      <c r="P102" s="57"/>
    </row>
    <row r="103" ht="20.1" customHeight="true" spans="1:16">
      <c r="A103" s="21" t="s">
        <v>112</v>
      </c>
      <c r="B103" s="22">
        <f t="shared" si="8"/>
        <v>395.33</v>
      </c>
      <c r="C103" s="22">
        <f t="shared" si="6"/>
        <v>380.33</v>
      </c>
      <c r="D103" s="23">
        <v>62.87</v>
      </c>
      <c r="E103" s="22">
        <f>SUM(E104:E105)</f>
        <v>98.46</v>
      </c>
      <c r="F103" s="23">
        <v>154</v>
      </c>
      <c r="G103" s="22">
        <f>SUM(G104:G105)</f>
        <v>65</v>
      </c>
      <c r="H103" s="23">
        <v>0</v>
      </c>
      <c r="I103" s="22">
        <f>SUM(I104:I105)</f>
        <v>0</v>
      </c>
      <c r="J103" s="22">
        <f t="shared" si="7"/>
        <v>15</v>
      </c>
      <c r="K103" s="23">
        <v>0</v>
      </c>
      <c r="L103" s="22"/>
      <c r="M103" s="22">
        <f>SUM(M104:M105)</f>
        <v>15</v>
      </c>
      <c r="N103" s="54">
        <v>0</v>
      </c>
      <c r="O103" s="22">
        <f>SUM(O104:O105)</f>
        <v>0</v>
      </c>
      <c r="P103" s="56"/>
    </row>
    <row r="104" s="4" customFormat="true" ht="20.1" customHeight="true" spans="1:16">
      <c r="A104" s="26" t="s">
        <v>113</v>
      </c>
      <c r="B104" s="22">
        <f t="shared" si="8"/>
        <v>200.45</v>
      </c>
      <c r="C104" s="22">
        <f t="shared" ref="C104:C135" si="9">E104+D104+G104+F104+I104+H104</f>
        <v>185.45</v>
      </c>
      <c r="D104" s="24">
        <v>29.98</v>
      </c>
      <c r="E104" s="37">
        <v>37.47</v>
      </c>
      <c r="F104" s="23">
        <v>108</v>
      </c>
      <c r="G104" s="22">
        <v>10</v>
      </c>
      <c r="H104" s="23"/>
      <c r="I104" s="46"/>
      <c r="J104" s="22">
        <f t="shared" ref="J104:J135" si="10">K104+M104+L104+O104+N104</f>
        <v>15</v>
      </c>
      <c r="K104" s="23"/>
      <c r="L104" s="46"/>
      <c r="M104" s="46">
        <v>15</v>
      </c>
      <c r="N104" s="54"/>
      <c r="O104" s="55"/>
      <c r="P104" s="57"/>
    </row>
    <row r="105" s="4" customFormat="true" ht="20.1" customHeight="true" spans="1:16">
      <c r="A105" s="26" t="s">
        <v>114</v>
      </c>
      <c r="B105" s="22">
        <f t="shared" ref="B105:B136" si="11">C105+J105+P105</f>
        <v>194.88</v>
      </c>
      <c r="C105" s="22">
        <f t="shared" si="9"/>
        <v>194.88</v>
      </c>
      <c r="D105" s="24">
        <v>32.89</v>
      </c>
      <c r="E105" s="37">
        <v>60.99</v>
      </c>
      <c r="F105" s="23">
        <v>46</v>
      </c>
      <c r="G105" s="22">
        <v>55</v>
      </c>
      <c r="H105" s="23"/>
      <c r="I105" s="46"/>
      <c r="J105" s="22">
        <f t="shared" si="10"/>
        <v>0</v>
      </c>
      <c r="K105" s="23"/>
      <c r="L105" s="46"/>
      <c r="M105" s="46"/>
      <c r="N105" s="54"/>
      <c r="O105" s="55"/>
      <c r="P105" s="57"/>
    </row>
    <row r="106" s="5" customFormat="true" ht="20.1" customHeight="true" spans="1:16">
      <c r="A106" s="21" t="s">
        <v>115</v>
      </c>
      <c r="B106" s="22">
        <f t="shared" si="11"/>
        <v>1087.92</v>
      </c>
      <c r="C106" s="22">
        <f t="shared" si="9"/>
        <v>908.92</v>
      </c>
      <c r="D106" s="23">
        <v>153.47</v>
      </c>
      <c r="E106" s="22">
        <f>E107+E108+E111</f>
        <v>202.45</v>
      </c>
      <c r="F106" s="23">
        <v>257</v>
      </c>
      <c r="G106" s="22">
        <f>G107+G108+G111</f>
        <v>296</v>
      </c>
      <c r="H106" s="23">
        <v>0</v>
      </c>
      <c r="I106" s="22">
        <f>I107+I108+I111</f>
        <v>0</v>
      </c>
      <c r="J106" s="22">
        <f t="shared" si="10"/>
        <v>179</v>
      </c>
      <c r="K106" s="23">
        <v>99</v>
      </c>
      <c r="L106" s="22"/>
      <c r="M106" s="22">
        <f>M107+M108+M111</f>
        <v>30</v>
      </c>
      <c r="N106" s="54">
        <v>50</v>
      </c>
      <c r="O106" s="22">
        <f>O107+O108+O111</f>
        <v>0</v>
      </c>
      <c r="P106" s="59"/>
    </row>
    <row r="107" s="3" customFormat="true" ht="20.1" customHeight="true" spans="1:16">
      <c r="A107" s="21" t="s">
        <v>116</v>
      </c>
      <c r="B107" s="22">
        <f t="shared" si="11"/>
        <v>239.88</v>
      </c>
      <c r="C107" s="22">
        <f t="shared" si="9"/>
        <v>224.88</v>
      </c>
      <c r="D107" s="24">
        <v>25.56</v>
      </c>
      <c r="E107" s="37">
        <v>1.32</v>
      </c>
      <c r="F107" s="23">
        <v>0</v>
      </c>
      <c r="G107" s="22">
        <v>198</v>
      </c>
      <c r="H107" s="23"/>
      <c r="I107" s="46"/>
      <c r="J107" s="22">
        <f t="shared" si="10"/>
        <v>15</v>
      </c>
      <c r="K107" s="23"/>
      <c r="L107" s="46"/>
      <c r="M107" s="46">
        <v>15</v>
      </c>
      <c r="N107" s="54"/>
      <c r="O107" s="55"/>
      <c r="P107" s="58"/>
    </row>
    <row r="108" s="3" customFormat="true" ht="20.1" customHeight="true" spans="1:16">
      <c r="A108" s="21" t="s">
        <v>117</v>
      </c>
      <c r="B108" s="22">
        <f t="shared" si="11"/>
        <v>114.36</v>
      </c>
      <c r="C108" s="22">
        <f t="shared" si="9"/>
        <v>114.36</v>
      </c>
      <c r="D108" s="23">
        <v>26.95</v>
      </c>
      <c r="E108" s="22">
        <f>SUM(E109:E110)</f>
        <v>21.41</v>
      </c>
      <c r="F108" s="23">
        <v>31</v>
      </c>
      <c r="G108" s="22">
        <f>SUM(G109:G110)</f>
        <v>35</v>
      </c>
      <c r="H108" s="23">
        <v>0</v>
      </c>
      <c r="I108" s="22">
        <f>SUM(I109:I110)</f>
        <v>0</v>
      </c>
      <c r="J108" s="22">
        <f t="shared" si="10"/>
        <v>0</v>
      </c>
      <c r="K108" s="23">
        <v>0</v>
      </c>
      <c r="L108" s="22"/>
      <c r="M108" s="22">
        <f>SUM(M109:M110)</f>
        <v>0</v>
      </c>
      <c r="N108" s="54">
        <v>0</v>
      </c>
      <c r="O108" s="22">
        <f>SUM(O109:O110)</f>
        <v>0</v>
      </c>
      <c r="P108" s="58"/>
    </row>
    <row r="109" s="4" customFormat="true" ht="20.1" customHeight="true" spans="1:16">
      <c r="A109" s="26" t="s">
        <v>118</v>
      </c>
      <c r="B109" s="22">
        <f t="shared" si="11"/>
        <v>91.29</v>
      </c>
      <c r="C109" s="22">
        <f t="shared" si="9"/>
        <v>91.29</v>
      </c>
      <c r="D109" s="24">
        <v>22.23</v>
      </c>
      <c r="E109" s="37">
        <v>11.06</v>
      </c>
      <c r="F109" s="23">
        <v>23</v>
      </c>
      <c r="G109" s="22">
        <v>35</v>
      </c>
      <c r="H109" s="23"/>
      <c r="I109" s="46"/>
      <c r="J109" s="22">
        <f t="shared" si="10"/>
        <v>0</v>
      </c>
      <c r="K109" s="23"/>
      <c r="L109" s="46"/>
      <c r="M109" s="46"/>
      <c r="N109" s="54"/>
      <c r="O109" s="55"/>
      <c r="P109" s="57"/>
    </row>
    <row r="110" s="4" customFormat="true" ht="20.1" customHeight="true" spans="1:16">
      <c r="A110" s="26" t="s">
        <v>119</v>
      </c>
      <c r="B110" s="22">
        <f t="shared" si="11"/>
        <v>23.07</v>
      </c>
      <c r="C110" s="22">
        <f t="shared" si="9"/>
        <v>23.07</v>
      </c>
      <c r="D110" s="24">
        <v>4.72</v>
      </c>
      <c r="E110" s="37">
        <v>10.35</v>
      </c>
      <c r="F110" s="23">
        <v>8</v>
      </c>
      <c r="G110" s="22">
        <v>0</v>
      </c>
      <c r="H110" s="23"/>
      <c r="I110" s="46"/>
      <c r="J110" s="22">
        <f t="shared" si="10"/>
        <v>0</v>
      </c>
      <c r="K110" s="23"/>
      <c r="L110" s="46"/>
      <c r="M110" s="46"/>
      <c r="N110" s="54"/>
      <c r="O110" s="55"/>
      <c r="P110" s="57"/>
    </row>
    <row r="111" ht="20.1" customHeight="true" spans="1:16">
      <c r="A111" s="21" t="s">
        <v>120</v>
      </c>
      <c r="B111" s="22">
        <f t="shared" si="11"/>
        <v>733.68</v>
      </c>
      <c r="C111" s="22">
        <f t="shared" si="9"/>
        <v>569.68</v>
      </c>
      <c r="D111" s="23">
        <v>100.96</v>
      </c>
      <c r="E111" s="22">
        <f>SUM(E112:E116)</f>
        <v>179.72</v>
      </c>
      <c r="F111" s="23">
        <v>226</v>
      </c>
      <c r="G111" s="22">
        <f>SUM(G112:G116)</f>
        <v>63</v>
      </c>
      <c r="H111" s="23">
        <v>0</v>
      </c>
      <c r="I111" s="22">
        <f>SUM(I112:I116)</f>
        <v>0</v>
      </c>
      <c r="J111" s="22">
        <f t="shared" si="10"/>
        <v>164</v>
      </c>
      <c r="K111" s="23">
        <v>99</v>
      </c>
      <c r="L111" s="22"/>
      <c r="M111" s="22">
        <f>SUM(M112:M116)</f>
        <v>15</v>
      </c>
      <c r="N111" s="54">
        <v>50</v>
      </c>
      <c r="O111" s="22">
        <f>SUM(O112:O116)</f>
        <v>0</v>
      </c>
      <c r="P111" s="56"/>
    </row>
    <row r="112" s="4" customFormat="true" ht="20.1" customHeight="true" spans="1:16">
      <c r="A112" s="26" t="s">
        <v>121</v>
      </c>
      <c r="B112" s="22">
        <f t="shared" si="11"/>
        <v>212.09</v>
      </c>
      <c r="C112" s="22">
        <f t="shared" si="9"/>
        <v>129.09</v>
      </c>
      <c r="D112" s="24">
        <v>26.81</v>
      </c>
      <c r="E112" s="37">
        <v>29.28</v>
      </c>
      <c r="F112" s="23">
        <v>72</v>
      </c>
      <c r="G112" s="22">
        <v>1</v>
      </c>
      <c r="H112" s="23"/>
      <c r="I112" s="46"/>
      <c r="J112" s="22">
        <f t="shared" si="10"/>
        <v>83</v>
      </c>
      <c r="K112" s="23">
        <v>33</v>
      </c>
      <c r="L112" s="46"/>
      <c r="M112" s="46"/>
      <c r="N112" s="54">
        <v>50</v>
      </c>
      <c r="O112" s="55"/>
      <c r="P112" s="57"/>
    </row>
    <row r="113" s="4" customFormat="true" ht="20.1" customHeight="true" spans="1:16">
      <c r="A113" s="26" t="s">
        <v>122</v>
      </c>
      <c r="B113" s="22">
        <f t="shared" si="11"/>
        <v>85.2</v>
      </c>
      <c r="C113" s="22">
        <f t="shared" si="9"/>
        <v>85.2</v>
      </c>
      <c r="D113" s="24">
        <v>9.4</v>
      </c>
      <c r="E113" s="37">
        <v>53.8</v>
      </c>
      <c r="F113" s="23">
        <v>14</v>
      </c>
      <c r="G113" s="22">
        <v>8</v>
      </c>
      <c r="H113" s="23"/>
      <c r="I113" s="46"/>
      <c r="J113" s="22">
        <f t="shared" si="10"/>
        <v>0</v>
      </c>
      <c r="K113" s="23"/>
      <c r="L113" s="46"/>
      <c r="M113" s="46"/>
      <c r="N113" s="54"/>
      <c r="O113" s="55"/>
      <c r="P113" s="57"/>
    </row>
    <row r="114" s="4" customFormat="true" ht="20.1" customHeight="true" spans="1:16">
      <c r="A114" s="26" t="s">
        <v>123</v>
      </c>
      <c r="B114" s="22">
        <f t="shared" si="11"/>
        <v>154.6</v>
      </c>
      <c r="C114" s="22">
        <f t="shared" si="9"/>
        <v>121.6</v>
      </c>
      <c r="D114" s="24">
        <v>9.07</v>
      </c>
      <c r="E114" s="37">
        <v>37.53</v>
      </c>
      <c r="F114" s="23">
        <v>72</v>
      </c>
      <c r="G114" s="22">
        <v>3</v>
      </c>
      <c r="H114" s="23"/>
      <c r="I114" s="46"/>
      <c r="J114" s="22">
        <f t="shared" si="10"/>
        <v>33</v>
      </c>
      <c r="K114" s="23">
        <v>33</v>
      </c>
      <c r="L114" s="46"/>
      <c r="M114" s="46"/>
      <c r="N114" s="54"/>
      <c r="O114" s="55"/>
      <c r="P114" s="57"/>
    </row>
    <row r="115" s="4" customFormat="true" ht="20.1" customHeight="true" spans="1:16">
      <c r="A115" s="26" t="s">
        <v>124</v>
      </c>
      <c r="B115" s="22">
        <f t="shared" si="11"/>
        <v>209.75</v>
      </c>
      <c r="C115" s="22">
        <f t="shared" si="9"/>
        <v>161.75</v>
      </c>
      <c r="D115" s="24">
        <v>29.37</v>
      </c>
      <c r="E115" s="37">
        <v>33.38</v>
      </c>
      <c r="F115" s="23">
        <v>49</v>
      </c>
      <c r="G115" s="22">
        <v>50</v>
      </c>
      <c r="H115" s="23"/>
      <c r="I115" s="46"/>
      <c r="J115" s="22">
        <f t="shared" si="10"/>
        <v>48</v>
      </c>
      <c r="K115" s="23">
        <v>33</v>
      </c>
      <c r="L115" s="46"/>
      <c r="M115" s="46">
        <v>15</v>
      </c>
      <c r="N115" s="54"/>
      <c r="O115" s="55"/>
      <c r="P115" s="57"/>
    </row>
    <row r="116" s="4" customFormat="true" ht="20.1" customHeight="true" spans="1:16">
      <c r="A116" s="26" t="s">
        <v>125</v>
      </c>
      <c r="B116" s="22">
        <f t="shared" si="11"/>
        <v>72.04</v>
      </c>
      <c r="C116" s="22">
        <f t="shared" si="9"/>
        <v>72.04</v>
      </c>
      <c r="D116" s="24">
        <v>26.31</v>
      </c>
      <c r="E116" s="37">
        <v>25.73</v>
      </c>
      <c r="F116" s="23">
        <v>19</v>
      </c>
      <c r="G116" s="22">
        <v>1</v>
      </c>
      <c r="H116" s="23"/>
      <c r="I116" s="46"/>
      <c r="J116" s="22">
        <f t="shared" si="10"/>
        <v>0</v>
      </c>
      <c r="K116" s="23"/>
      <c r="L116" s="46"/>
      <c r="M116" s="46"/>
      <c r="N116" s="54"/>
      <c r="O116" s="55"/>
      <c r="P116" s="57"/>
    </row>
    <row r="117" ht="20.1" customHeight="true" spans="1:16">
      <c r="A117" s="21" t="s">
        <v>126</v>
      </c>
      <c r="B117" s="22">
        <f t="shared" si="11"/>
        <v>353.92</v>
      </c>
      <c r="C117" s="22">
        <f t="shared" si="9"/>
        <v>238.92</v>
      </c>
      <c r="D117" s="23">
        <v>82.89</v>
      </c>
      <c r="E117" s="22">
        <f>E118+E119+E122</f>
        <v>84.03</v>
      </c>
      <c r="F117" s="23">
        <v>54</v>
      </c>
      <c r="G117" s="22">
        <f>G118+G119+G122</f>
        <v>18</v>
      </c>
      <c r="H117" s="23">
        <v>0</v>
      </c>
      <c r="I117" s="22">
        <f>I118+I119+I122</f>
        <v>0</v>
      </c>
      <c r="J117" s="22">
        <f t="shared" si="10"/>
        <v>115</v>
      </c>
      <c r="K117" s="23">
        <v>66</v>
      </c>
      <c r="L117" s="22"/>
      <c r="M117" s="22">
        <f>M118+M119+M122</f>
        <v>0</v>
      </c>
      <c r="N117" s="54">
        <v>0</v>
      </c>
      <c r="O117" s="22">
        <f>O118+O119+O122</f>
        <v>49</v>
      </c>
      <c r="P117" s="56"/>
    </row>
    <row r="118" s="5" customFormat="true" ht="20.1" customHeight="true" spans="1:16">
      <c r="A118" s="21" t="s">
        <v>127</v>
      </c>
      <c r="B118" s="22">
        <f t="shared" si="11"/>
        <v>35.92</v>
      </c>
      <c r="C118" s="22">
        <f t="shared" si="9"/>
        <v>35.92</v>
      </c>
      <c r="D118" s="24">
        <v>25.92</v>
      </c>
      <c r="E118" s="37">
        <v>0</v>
      </c>
      <c r="F118" s="23"/>
      <c r="G118" s="22">
        <v>10</v>
      </c>
      <c r="H118" s="23"/>
      <c r="I118" s="46"/>
      <c r="J118" s="22">
        <f t="shared" si="10"/>
        <v>0</v>
      </c>
      <c r="K118" s="23"/>
      <c r="L118" s="46"/>
      <c r="M118" s="46"/>
      <c r="N118" s="54"/>
      <c r="O118" s="55"/>
      <c r="P118" s="59"/>
    </row>
    <row r="119" s="5" customFormat="true" ht="20.1" customHeight="true" spans="1:16">
      <c r="A119" s="21" t="s">
        <v>128</v>
      </c>
      <c r="B119" s="22">
        <f t="shared" si="11"/>
        <v>78.25</v>
      </c>
      <c r="C119" s="22">
        <f t="shared" si="9"/>
        <v>78.25</v>
      </c>
      <c r="D119" s="23">
        <v>14.46</v>
      </c>
      <c r="E119" s="22">
        <f>SUM(E120:E121)</f>
        <v>36.79</v>
      </c>
      <c r="F119" s="23">
        <v>22</v>
      </c>
      <c r="G119" s="22">
        <f>SUM(G120:G121)</f>
        <v>5</v>
      </c>
      <c r="H119" s="23">
        <v>0</v>
      </c>
      <c r="I119" s="22">
        <f>SUM(I120:I121)</f>
        <v>0</v>
      </c>
      <c r="J119" s="22">
        <f t="shared" si="10"/>
        <v>0</v>
      </c>
      <c r="K119" s="23">
        <v>0</v>
      </c>
      <c r="L119" s="22"/>
      <c r="M119" s="22">
        <f>SUM(M120:M121)</f>
        <v>0</v>
      </c>
      <c r="N119" s="54">
        <v>0</v>
      </c>
      <c r="O119" s="22">
        <f>SUM(O120:O121)</f>
        <v>0</v>
      </c>
      <c r="P119" s="59"/>
    </row>
    <row r="120" s="4" customFormat="true" ht="20.1" customHeight="true" spans="1:16">
      <c r="A120" s="26" t="s">
        <v>129</v>
      </c>
      <c r="B120" s="22">
        <f t="shared" si="11"/>
        <v>42.06</v>
      </c>
      <c r="C120" s="22">
        <f t="shared" si="9"/>
        <v>42.06</v>
      </c>
      <c r="D120" s="24">
        <v>4.61</v>
      </c>
      <c r="E120" s="37">
        <v>22.45</v>
      </c>
      <c r="F120" s="23">
        <v>15</v>
      </c>
      <c r="G120" s="22">
        <v>0</v>
      </c>
      <c r="H120" s="23"/>
      <c r="I120" s="46"/>
      <c r="J120" s="22">
        <f t="shared" si="10"/>
        <v>0</v>
      </c>
      <c r="K120" s="23"/>
      <c r="L120" s="46"/>
      <c r="M120" s="46"/>
      <c r="N120" s="54"/>
      <c r="O120" s="55"/>
      <c r="P120" s="57"/>
    </row>
    <row r="121" s="4" customFormat="true" ht="20.1" customHeight="true" spans="1:16">
      <c r="A121" s="26" t="s">
        <v>130</v>
      </c>
      <c r="B121" s="22">
        <f t="shared" si="11"/>
        <v>36.19</v>
      </c>
      <c r="C121" s="22">
        <f t="shared" si="9"/>
        <v>36.19</v>
      </c>
      <c r="D121" s="24">
        <v>9.85</v>
      </c>
      <c r="E121" s="37">
        <v>14.34</v>
      </c>
      <c r="F121" s="23">
        <v>7</v>
      </c>
      <c r="G121" s="22">
        <v>5</v>
      </c>
      <c r="H121" s="23"/>
      <c r="I121" s="46"/>
      <c r="J121" s="22">
        <f t="shared" si="10"/>
        <v>0</v>
      </c>
      <c r="K121" s="23"/>
      <c r="L121" s="46"/>
      <c r="M121" s="46"/>
      <c r="N121" s="54"/>
      <c r="O121" s="55"/>
      <c r="P121" s="57"/>
    </row>
    <row r="122" ht="20.1" customHeight="true" spans="1:16">
      <c r="A122" s="21" t="s">
        <v>131</v>
      </c>
      <c r="B122" s="22">
        <f t="shared" si="11"/>
        <v>239.75</v>
      </c>
      <c r="C122" s="22">
        <f t="shared" si="9"/>
        <v>124.75</v>
      </c>
      <c r="D122" s="23">
        <v>42.51</v>
      </c>
      <c r="E122" s="22">
        <f>SUM(E123:E125)</f>
        <v>47.24</v>
      </c>
      <c r="F122" s="23">
        <v>32</v>
      </c>
      <c r="G122" s="22">
        <f>SUM(G123:G125)</f>
        <v>3</v>
      </c>
      <c r="H122" s="23">
        <v>0</v>
      </c>
      <c r="I122" s="22">
        <f>SUM(I123:I125)</f>
        <v>0</v>
      </c>
      <c r="J122" s="22">
        <f t="shared" si="10"/>
        <v>115</v>
      </c>
      <c r="K122" s="23">
        <v>66</v>
      </c>
      <c r="L122" s="22"/>
      <c r="M122" s="22">
        <f>SUM(M123:M125)</f>
        <v>0</v>
      </c>
      <c r="N122" s="54">
        <v>0</v>
      </c>
      <c r="O122" s="22">
        <f>SUM(O123:O125)</f>
        <v>49</v>
      </c>
      <c r="P122" s="56"/>
    </row>
    <row r="123" s="4" customFormat="true" ht="20.1" customHeight="true" spans="1:16">
      <c r="A123" s="26" t="s">
        <v>132</v>
      </c>
      <c r="B123" s="22">
        <f t="shared" si="11"/>
        <v>123.39</v>
      </c>
      <c r="C123" s="22">
        <f t="shared" si="9"/>
        <v>41.39</v>
      </c>
      <c r="D123" s="24">
        <v>8.78</v>
      </c>
      <c r="E123" s="37">
        <v>18.61</v>
      </c>
      <c r="F123" s="23">
        <v>14</v>
      </c>
      <c r="G123" s="22">
        <v>0</v>
      </c>
      <c r="H123" s="23"/>
      <c r="I123" s="46"/>
      <c r="J123" s="22">
        <f t="shared" si="10"/>
        <v>82</v>
      </c>
      <c r="K123" s="23">
        <v>33</v>
      </c>
      <c r="L123" s="46"/>
      <c r="M123" s="46"/>
      <c r="N123" s="54"/>
      <c r="O123" s="55">
        <v>49</v>
      </c>
      <c r="P123" s="57"/>
    </row>
    <row r="124" s="4" customFormat="true" ht="20.1" customHeight="true" spans="1:16">
      <c r="A124" s="26" t="s">
        <v>133</v>
      </c>
      <c r="B124" s="22">
        <f t="shared" si="11"/>
        <v>45.48</v>
      </c>
      <c r="C124" s="22">
        <f t="shared" si="9"/>
        <v>45.48</v>
      </c>
      <c r="D124" s="24">
        <v>15.91</v>
      </c>
      <c r="E124" s="37">
        <v>16.57</v>
      </c>
      <c r="F124" s="23">
        <v>11</v>
      </c>
      <c r="G124" s="22">
        <v>2</v>
      </c>
      <c r="H124" s="23"/>
      <c r="I124" s="46"/>
      <c r="J124" s="22">
        <f t="shared" si="10"/>
        <v>0</v>
      </c>
      <c r="K124" s="23"/>
      <c r="L124" s="46"/>
      <c r="M124" s="46"/>
      <c r="N124" s="54"/>
      <c r="O124" s="55"/>
      <c r="P124" s="57"/>
    </row>
    <row r="125" s="4" customFormat="true" ht="20.1" customHeight="true" spans="1:16">
      <c r="A125" s="26" t="s">
        <v>134</v>
      </c>
      <c r="B125" s="22">
        <f t="shared" si="11"/>
        <v>70.88</v>
      </c>
      <c r="C125" s="22">
        <f t="shared" si="9"/>
        <v>37.88</v>
      </c>
      <c r="D125" s="24">
        <v>17.82</v>
      </c>
      <c r="E125" s="37">
        <v>12.06</v>
      </c>
      <c r="F125" s="23">
        <v>7</v>
      </c>
      <c r="G125" s="22">
        <v>1</v>
      </c>
      <c r="H125" s="23"/>
      <c r="I125" s="46"/>
      <c r="J125" s="22">
        <f t="shared" si="10"/>
        <v>33</v>
      </c>
      <c r="K125" s="23">
        <v>33</v>
      </c>
      <c r="L125" s="46"/>
      <c r="M125" s="46"/>
      <c r="N125" s="54"/>
      <c r="O125" s="55"/>
      <c r="P125" s="57"/>
    </row>
    <row r="126" ht="20.1" customHeight="true" spans="1:16">
      <c r="A126" s="21" t="s">
        <v>135</v>
      </c>
      <c r="B126" s="22">
        <f t="shared" si="11"/>
        <v>1575.65</v>
      </c>
      <c r="C126" s="22">
        <f t="shared" si="9"/>
        <v>879.65</v>
      </c>
      <c r="D126" s="23">
        <v>268.29</v>
      </c>
      <c r="E126" s="22">
        <f>E127+E128+E131</f>
        <v>210.36</v>
      </c>
      <c r="F126" s="23">
        <v>109</v>
      </c>
      <c r="G126" s="22">
        <f>G127+G128+G131</f>
        <v>61</v>
      </c>
      <c r="H126" s="23">
        <v>0</v>
      </c>
      <c r="I126" s="22">
        <f>I127+I128+I131</f>
        <v>231</v>
      </c>
      <c r="J126" s="22">
        <f t="shared" si="10"/>
        <v>696</v>
      </c>
      <c r="K126" s="23">
        <v>267</v>
      </c>
      <c r="L126" s="22"/>
      <c r="M126" s="22">
        <f>M127+M128+M131</f>
        <v>0</v>
      </c>
      <c r="N126" s="54">
        <v>50</v>
      </c>
      <c r="O126" s="22">
        <f>O127+O128+O131</f>
        <v>379</v>
      </c>
      <c r="P126" s="56"/>
    </row>
    <row r="127" s="5" customFormat="true" ht="20.1" customHeight="true" spans="1:16">
      <c r="A127" s="21" t="s">
        <v>136</v>
      </c>
      <c r="B127" s="22">
        <f t="shared" si="11"/>
        <v>279.06</v>
      </c>
      <c r="C127" s="22">
        <f t="shared" si="9"/>
        <v>279.06</v>
      </c>
      <c r="D127" s="24">
        <v>25.06</v>
      </c>
      <c r="E127" s="37">
        <v>0</v>
      </c>
      <c r="F127" s="23">
        <v>5</v>
      </c>
      <c r="G127" s="22">
        <v>18</v>
      </c>
      <c r="H127" s="23"/>
      <c r="I127" s="46">
        <v>231</v>
      </c>
      <c r="J127" s="22">
        <f t="shared" si="10"/>
        <v>0</v>
      </c>
      <c r="K127" s="23"/>
      <c r="L127" s="46"/>
      <c r="M127" s="46"/>
      <c r="N127" s="54"/>
      <c r="O127" s="55"/>
      <c r="P127" s="59"/>
    </row>
    <row r="128" s="5" customFormat="true" ht="20.1" customHeight="true" spans="1:16">
      <c r="A128" s="21" t="s">
        <v>137</v>
      </c>
      <c r="B128" s="22">
        <f t="shared" si="11"/>
        <v>212.78</v>
      </c>
      <c r="C128" s="22">
        <f t="shared" si="9"/>
        <v>162.78</v>
      </c>
      <c r="D128" s="23">
        <v>128.01</v>
      </c>
      <c r="E128" s="22">
        <f>SUM(E129:E130)</f>
        <v>24.77</v>
      </c>
      <c r="F128" s="23">
        <v>10</v>
      </c>
      <c r="G128" s="22">
        <f>SUM(G129:G130)</f>
        <v>0</v>
      </c>
      <c r="H128" s="23">
        <v>0</v>
      </c>
      <c r="I128" s="22">
        <f>SUM(I129:I130)</f>
        <v>0</v>
      </c>
      <c r="J128" s="22">
        <f t="shared" si="10"/>
        <v>50</v>
      </c>
      <c r="K128" s="23">
        <v>0</v>
      </c>
      <c r="L128" s="22"/>
      <c r="M128" s="22">
        <f>SUM(M129:M130)</f>
        <v>0</v>
      </c>
      <c r="N128" s="54">
        <v>50</v>
      </c>
      <c r="O128" s="22">
        <f>SUM(O129:O130)</f>
        <v>0</v>
      </c>
      <c r="P128" s="59"/>
    </row>
    <row r="129" s="4" customFormat="true" ht="20.1" customHeight="true" spans="1:16">
      <c r="A129" s="26" t="s">
        <v>138</v>
      </c>
      <c r="B129" s="22">
        <f t="shared" si="11"/>
        <v>74.65</v>
      </c>
      <c r="C129" s="22">
        <f t="shared" si="9"/>
        <v>74.65</v>
      </c>
      <c r="D129" s="24">
        <v>65.06</v>
      </c>
      <c r="E129" s="37">
        <v>7.59</v>
      </c>
      <c r="F129" s="23">
        <v>2</v>
      </c>
      <c r="G129" s="22">
        <v>0</v>
      </c>
      <c r="H129" s="23"/>
      <c r="I129" s="46"/>
      <c r="J129" s="22">
        <f t="shared" si="10"/>
        <v>0</v>
      </c>
      <c r="K129" s="23"/>
      <c r="L129" s="46"/>
      <c r="M129" s="46"/>
      <c r="N129" s="54"/>
      <c r="O129" s="55"/>
      <c r="P129" s="57"/>
    </row>
    <row r="130" s="4" customFormat="true" ht="20.1" customHeight="true" spans="1:16">
      <c r="A130" s="26" t="s">
        <v>139</v>
      </c>
      <c r="B130" s="22">
        <f t="shared" si="11"/>
        <v>138.13</v>
      </c>
      <c r="C130" s="22">
        <f t="shared" si="9"/>
        <v>88.13</v>
      </c>
      <c r="D130" s="24">
        <v>62.95</v>
      </c>
      <c r="E130" s="37">
        <v>17.18</v>
      </c>
      <c r="F130" s="23">
        <v>8</v>
      </c>
      <c r="G130" s="22">
        <v>0</v>
      </c>
      <c r="H130" s="23"/>
      <c r="I130" s="46"/>
      <c r="J130" s="22">
        <f t="shared" si="10"/>
        <v>50</v>
      </c>
      <c r="K130" s="23"/>
      <c r="L130" s="46"/>
      <c r="M130" s="46"/>
      <c r="N130" s="54">
        <v>50</v>
      </c>
      <c r="O130" s="55"/>
      <c r="P130" s="57"/>
    </row>
    <row r="131" s="3" customFormat="true" ht="20.1" customHeight="true" spans="1:16">
      <c r="A131" s="21" t="s">
        <v>140</v>
      </c>
      <c r="B131" s="22">
        <f t="shared" si="11"/>
        <v>1083.81</v>
      </c>
      <c r="C131" s="22">
        <f t="shared" si="9"/>
        <v>437.81</v>
      </c>
      <c r="D131" s="23">
        <v>115.22</v>
      </c>
      <c r="E131" s="22">
        <f>SUM(E132:E141)</f>
        <v>185.59</v>
      </c>
      <c r="F131" s="23">
        <v>94</v>
      </c>
      <c r="G131" s="22">
        <f>SUM(G132:G141)</f>
        <v>43</v>
      </c>
      <c r="H131" s="23">
        <v>0</v>
      </c>
      <c r="I131" s="22">
        <f>SUM(I132:I141)</f>
        <v>0</v>
      </c>
      <c r="J131" s="22">
        <f t="shared" si="10"/>
        <v>646</v>
      </c>
      <c r="K131" s="23">
        <v>267</v>
      </c>
      <c r="L131" s="22"/>
      <c r="M131" s="22">
        <f>SUM(M132:M141)</f>
        <v>0</v>
      </c>
      <c r="N131" s="54">
        <v>0</v>
      </c>
      <c r="O131" s="22">
        <f>SUM(O132:O141)</f>
        <v>379</v>
      </c>
      <c r="P131" s="58"/>
    </row>
    <row r="132" s="4" customFormat="true" ht="20.1" customHeight="true" spans="1:16">
      <c r="A132" s="26" t="s">
        <v>141</v>
      </c>
      <c r="B132" s="22">
        <f t="shared" si="11"/>
        <v>115</v>
      </c>
      <c r="C132" s="22">
        <f t="shared" si="9"/>
        <v>82</v>
      </c>
      <c r="D132" s="24">
        <v>25.33</v>
      </c>
      <c r="E132" s="37">
        <v>11.67</v>
      </c>
      <c r="F132" s="23">
        <v>12</v>
      </c>
      <c r="G132" s="22">
        <v>33</v>
      </c>
      <c r="H132" s="23"/>
      <c r="I132" s="46"/>
      <c r="J132" s="22">
        <f t="shared" si="10"/>
        <v>33</v>
      </c>
      <c r="K132" s="23">
        <v>33</v>
      </c>
      <c r="L132" s="46"/>
      <c r="M132" s="46"/>
      <c r="N132" s="54"/>
      <c r="O132" s="55"/>
      <c r="P132" s="57"/>
    </row>
    <row r="133" s="4" customFormat="true" ht="20.1" customHeight="true" spans="1:16">
      <c r="A133" s="26" t="s">
        <v>142</v>
      </c>
      <c r="B133" s="22">
        <f t="shared" si="11"/>
        <v>49.73</v>
      </c>
      <c r="C133" s="22">
        <f t="shared" si="9"/>
        <v>49.73</v>
      </c>
      <c r="D133" s="24">
        <v>20.04</v>
      </c>
      <c r="E133" s="37">
        <v>16.69</v>
      </c>
      <c r="F133" s="23">
        <v>11</v>
      </c>
      <c r="G133" s="22">
        <v>2</v>
      </c>
      <c r="H133" s="23"/>
      <c r="I133" s="46"/>
      <c r="J133" s="22">
        <f t="shared" si="10"/>
        <v>0</v>
      </c>
      <c r="K133" s="23"/>
      <c r="L133" s="46"/>
      <c r="M133" s="46"/>
      <c r="N133" s="54"/>
      <c r="O133" s="55"/>
      <c r="P133" s="57"/>
    </row>
    <row r="134" s="4" customFormat="true" ht="20.1" customHeight="true" spans="1:16">
      <c r="A134" s="26" t="s">
        <v>143</v>
      </c>
      <c r="B134" s="22">
        <f t="shared" si="11"/>
        <v>133.39</v>
      </c>
      <c r="C134" s="22">
        <f t="shared" si="9"/>
        <v>51.39</v>
      </c>
      <c r="D134" s="24">
        <v>11.17</v>
      </c>
      <c r="E134" s="37">
        <v>31.22</v>
      </c>
      <c r="F134" s="23">
        <v>8</v>
      </c>
      <c r="G134" s="22">
        <v>1</v>
      </c>
      <c r="H134" s="23"/>
      <c r="I134" s="46"/>
      <c r="J134" s="22">
        <f t="shared" si="10"/>
        <v>82</v>
      </c>
      <c r="K134" s="23">
        <v>33</v>
      </c>
      <c r="L134" s="46"/>
      <c r="M134" s="46"/>
      <c r="N134" s="54"/>
      <c r="O134" s="55">
        <v>49</v>
      </c>
      <c r="P134" s="57"/>
    </row>
    <row r="135" s="4" customFormat="true" ht="20.1" customHeight="true" spans="1:16">
      <c r="A135" s="26" t="s">
        <v>144</v>
      </c>
      <c r="B135" s="22">
        <f t="shared" si="11"/>
        <v>156.02</v>
      </c>
      <c r="C135" s="22">
        <f t="shared" si="9"/>
        <v>74.02</v>
      </c>
      <c r="D135" s="24">
        <v>8.79</v>
      </c>
      <c r="E135" s="37">
        <v>48.23</v>
      </c>
      <c r="F135" s="23">
        <v>12</v>
      </c>
      <c r="G135" s="22">
        <v>5</v>
      </c>
      <c r="H135" s="23"/>
      <c r="I135" s="46"/>
      <c r="J135" s="22">
        <f t="shared" si="10"/>
        <v>82</v>
      </c>
      <c r="K135" s="23">
        <v>33</v>
      </c>
      <c r="L135" s="46"/>
      <c r="M135" s="46"/>
      <c r="N135" s="54"/>
      <c r="O135" s="55">
        <v>49</v>
      </c>
      <c r="P135" s="57"/>
    </row>
    <row r="136" s="4" customFormat="true" ht="20.1" customHeight="true" spans="1:16">
      <c r="A136" s="26" t="s">
        <v>145</v>
      </c>
      <c r="B136" s="22">
        <f t="shared" si="11"/>
        <v>111.92</v>
      </c>
      <c r="C136" s="22">
        <f t="shared" ref="C136:C177" si="12">E136+D136+G136+F136+I136+H136</f>
        <v>29.92</v>
      </c>
      <c r="D136" s="24">
        <v>7.03</v>
      </c>
      <c r="E136" s="37">
        <v>14.89</v>
      </c>
      <c r="F136" s="23">
        <v>8</v>
      </c>
      <c r="G136" s="22">
        <v>0</v>
      </c>
      <c r="H136" s="23"/>
      <c r="I136" s="46"/>
      <c r="J136" s="22">
        <f t="shared" ref="J136:J177" si="13">K136+M136+L136+O136+N136</f>
        <v>82</v>
      </c>
      <c r="K136" s="23">
        <v>33</v>
      </c>
      <c r="L136" s="46"/>
      <c r="M136" s="46"/>
      <c r="N136" s="54"/>
      <c r="O136" s="55">
        <v>49</v>
      </c>
      <c r="P136" s="57"/>
    </row>
    <row r="137" s="4" customFormat="true" ht="20.1" customHeight="true" spans="1:16">
      <c r="A137" s="26" t="s">
        <v>146</v>
      </c>
      <c r="B137" s="22">
        <f t="shared" ref="B137:B168" si="14">C137+J137+P137</f>
        <v>106.74</v>
      </c>
      <c r="C137" s="22">
        <f t="shared" si="12"/>
        <v>24.74</v>
      </c>
      <c r="D137" s="60">
        <v>6.19</v>
      </c>
      <c r="E137" s="37">
        <v>10.55</v>
      </c>
      <c r="F137" s="61">
        <v>7</v>
      </c>
      <c r="G137" s="22">
        <v>1</v>
      </c>
      <c r="H137" s="61"/>
      <c r="I137" s="46"/>
      <c r="J137" s="22">
        <f t="shared" si="13"/>
        <v>82</v>
      </c>
      <c r="K137" s="61">
        <v>33</v>
      </c>
      <c r="L137" s="46"/>
      <c r="M137" s="46"/>
      <c r="N137" s="64"/>
      <c r="O137" s="65">
        <v>49</v>
      </c>
      <c r="P137" s="57"/>
    </row>
    <row r="138" s="4" customFormat="true" ht="20.1" customHeight="true" spans="1:16">
      <c r="A138" s="26" t="s">
        <v>147</v>
      </c>
      <c r="B138" s="22">
        <f t="shared" si="14"/>
        <v>76.63</v>
      </c>
      <c r="C138" s="22">
        <f t="shared" si="12"/>
        <v>27.63</v>
      </c>
      <c r="D138" s="60">
        <v>5.97</v>
      </c>
      <c r="E138" s="37">
        <v>8.66</v>
      </c>
      <c r="F138" s="61">
        <v>12</v>
      </c>
      <c r="G138" s="22">
        <v>1</v>
      </c>
      <c r="H138" s="61"/>
      <c r="I138" s="46"/>
      <c r="J138" s="22">
        <f t="shared" si="13"/>
        <v>49</v>
      </c>
      <c r="K138" s="61"/>
      <c r="L138" s="46"/>
      <c r="M138" s="46"/>
      <c r="N138" s="64"/>
      <c r="O138" s="65">
        <v>49</v>
      </c>
      <c r="P138" s="57"/>
    </row>
    <row r="139" s="4" customFormat="true" ht="20.1" customHeight="true" spans="1:16">
      <c r="A139" s="26" t="s">
        <v>148</v>
      </c>
      <c r="B139" s="22">
        <f t="shared" si="14"/>
        <v>120.96</v>
      </c>
      <c r="C139" s="22">
        <f t="shared" si="12"/>
        <v>37.96</v>
      </c>
      <c r="D139" s="60">
        <v>13.5</v>
      </c>
      <c r="E139" s="37">
        <v>15.46</v>
      </c>
      <c r="F139" s="61">
        <v>9</v>
      </c>
      <c r="G139" s="22">
        <v>0</v>
      </c>
      <c r="H139" s="61"/>
      <c r="I139" s="46"/>
      <c r="J139" s="22">
        <f t="shared" si="13"/>
        <v>83</v>
      </c>
      <c r="K139" s="61">
        <v>34</v>
      </c>
      <c r="L139" s="46"/>
      <c r="M139" s="46"/>
      <c r="N139" s="64"/>
      <c r="O139" s="65">
        <v>49</v>
      </c>
      <c r="P139" s="57"/>
    </row>
    <row r="140" s="4" customFormat="true" ht="20.1" customHeight="true" spans="1:16">
      <c r="A140" s="26" t="s">
        <v>149</v>
      </c>
      <c r="B140" s="22">
        <f t="shared" si="14"/>
        <v>127.75</v>
      </c>
      <c r="C140" s="22">
        <f t="shared" si="12"/>
        <v>44.75</v>
      </c>
      <c r="D140" s="60">
        <v>11.46</v>
      </c>
      <c r="E140" s="37">
        <v>22.29</v>
      </c>
      <c r="F140" s="61">
        <v>11</v>
      </c>
      <c r="G140" s="22">
        <v>0</v>
      </c>
      <c r="H140" s="61"/>
      <c r="I140" s="46"/>
      <c r="J140" s="22">
        <f t="shared" si="13"/>
        <v>83</v>
      </c>
      <c r="K140" s="61">
        <v>34</v>
      </c>
      <c r="L140" s="46"/>
      <c r="M140" s="46"/>
      <c r="N140" s="64"/>
      <c r="O140" s="65">
        <v>49</v>
      </c>
      <c r="P140" s="57"/>
    </row>
    <row r="141" s="4" customFormat="true" ht="20.1" customHeight="true" spans="1:16">
      <c r="A141" s="26" t="s">
        <v>150</v>
      </c>
      <c r="B141" s="22">
        <f t="shared" si="14"/>
        <v>85.67</v>
      </c>
      <c r="C141" s="22">
        <f t="shared" si="12"/>
        <v>15.67</v>
      </c>
      <c r="D141" s="60">
        <v>5.74</v>
      </c>
      <c r="E141" s="37">
        <v>5.93</v>
      </c>
      <c r="F141" s="61">
        <v>4</v>
      </c>
      <c r="G141" s="22">
        <v>0</v>
      </c>
      <c r="H141" s="61"/>
      <c r="I141" s="46"/>
      <c r="J141" s="22">
        <f t="shared" si="13"/>
        <v>70</v>
      </c>
      <c r="K141" s="61">
        <v>34</v>
      </c>
      <c r="L141" s="46"/>
      <c r="M141" s="46"/>
      <c r="N141" s="64"/>
      <c r="O141" s="65">
        <v>36</v>
      </c>
      <c r="P141" s="57"/>
    </row>
    <row r="142" ht="20.1" customHeight="true" spans="1:16">
      <c r="A142" s="21" t="s">
        <v>151</v>
      </c>
      <c r="B142" s="22">
        <f t="shared" si="14"/>
        <v>1489.35</v>
      </c>
      <c r="C142" s="22">
        <f t="shared" si="12"/>
        <v>618.35</v>
      </c>
      <c r="D142" s="61">
        <v>219.7</v>
      </c>
      <c r="E142" s="22">
        <f>E143+E144+E147</f>
        <v>204.65</v>
      </c>
      <c r="F142" s="61">
        <v>170</v>
      </c>
      <c r="G142" s="22">
        <f>G143+G144+G147</f>
        <v>24</v>
      </c>
      <c r="H142" s="61">
        <v>0</v>
      </c>
      <c r="I142" s="22">
        <f>I143+I144+I147</f>
        <v>0</v>
      </c>
      <c r="J142" s="22">
        <f t="shared" si="13"/>
        <v>871</v>
      </c>
      <c r="K142" s="61">
        <v>238</v>
      </c>
      <c r="L142" s="22"/>
      <c r="M142" s="22">
        <f>M143+M144+M147</f>
        <v>0</v>
      </c>
      <c r="N142" s="64">
        <v>90</v>
      </c>
      <c r="O142" s="22">
        <f>O143+O144+O147</f>
        <v>543</v>
      </c>
      <c r="P142" s="56"/>
    </row>
    <row r="143" ht="20.1" customHeight="true" spans="1:16">
      <c r="A143" s="21" t="s">
        <v>152</v>
      </c>
      <c r="B143" s="22">
        <f t="shared" si="14"/>
        <v>19.19</v>
      </c>
      <c r="C143" s="22">
        <f t="shared" si="12"/>
        <v>19.19</v>
      </c>
      <c r="D143" s="60">
        <v>8.19</v>
      </c>
      <c r="E143" s="37">
        <v>0</v>
      </c>
      <c r="F143" s="61">
        <v>0</v>
      </c>
      <c r="G143" s="22">
        <v>11</v>
      </c>
      <c r="H143" s="61"/>
      <c r="I143" s="46"/>
      <c r="J143" s="22">
        <f t="shared" si="13"/>
        <v>0</v>
      </c>
      <c r="K143" s="61"/>
      <c r="L143" s="46"/>
      <c r="M143" s="46"/>
      <c r="N143" s="64"/>
      <c r="O143" s="65"/>
      <c r="P143" s="56"/>
    </row>
    <row r="144" ht="20.1" customHeight="true" spans="1:16">
      <c r="A144" s="21" t="s">
        <v>153</v>
      </c>
      <c r="B144" s="22">
        <f t="shared" si="14"/>
        <v>357.83</v>
      </c>
      <c r="C144" s="22">
        <f t="shared" si="12"/>
        <v>67.83</v>
      </c>
      <c r="D144" s="61">
        <v>20.07</v>
      </c>
      <c r="E144" s="22">
        <f>SUM(E145:E146)</f>
        <v>28.76</v>
      </c>
      <c r="F144" s="61">
        <v>16</v>
      </c>
      <c r="G144" s="22">
        <f>SUM(G145:G146)</f>
        <v>3</v>
      </c>
      <c r="H144" s="61">
        <v>0</v>
      </c>
      <c r="I144" s="22">
        <f>SUM(I145:I146)</f>
        <v>0</v>
      </c>
      <c r="J144" s="22">
        <f t="shared" si="13"/>
        <v>290</v>
      </c>
      <c r="K144" s="61">
        <v>0</v>
      </c>
      <c r="L144" s="22"/>
      <c r="M144" s="22">
        <f>SUM(M145:M146)</f>
        <v>0</v>
      </c>
      <c r="N144" s="64">
        <v>90</v>
      </c>
      <c r="O144" s="22">
        <f>SUM(O145:O146)</f>
        <v>200</v>
      </c>
      <c r="P144" s="56"/>
    </row>
    <row r="145" s="4" customFormat="true" ht="20.1" customHeight="true" spans="1:16">
      <c r="A145" s="26" t="s">
        <v>154</v>
      </c>
      <c r="B145" s="22">
        <f t="shared" si="14"/>
        <v>76.12</v>
      </c>
      <c r="C145" s="22">
        <f t="shared" si="12"/>
        <v>26.12</v>
      </c>
      <c r="D145" s="60">
        <v>10.35</v>
      </c>
      <c r="E145" s="37">
        <v>8.77</v>
      </c>
      <c r="F145" s="61">
        <v>7</v>
      </c>
      <c r="G145" s="22">
        <v>0</v>
      </c>
      <c r="H145" s="61"/>
      <c r="I145" s="46"/>
      <c r="J145" s="22">
        <f t="shared" si="13"/>
        <v>50</v>
      </c>
      <c r="K145" s="61"/>
      <c r="L145" s="46"/>
      <c r="M145" s="46"/>
      <c r="N145" s="64">
        <v>50</v>
      </c>
      <c r="O145" s="65"/>
      <c r="P145" s="57"/>
    </row>
    <row r="146" s="4" customFormat="true" ht="20.1" customHeight="true" spans="1:16">
      <c r="A146" s="26" t="s">
        <v>155</v>
      </c>
      <c r="B146" s="22">
        <f t="shared" si="14"/>
        <v>281.71</v>
      </c>
      <c r="C146" s="22">
        <f t="shared" si="12"/>
        <v>41.71</v>
      </c>
      <c r="D146" s="60">
        <v>9.72</v>
      </c>
      <c r="E146" s="37">
        <v>19.99</v>
      </c>
      <c r="F146" s="61">
        <v>9</v>
      </c>
      <c r="G146" s="22">
        <v>3</v>
      </c>
      <c r="H146" s="61"/>
      <c r="I146" s="46"/>
      <c r="J146" s="22">
        <f t="shared" si="13"/>
        <v>240</v>
      </c>
      <c r="K146" s="61"/>
      <c r="L146" s="46"/>
      <c r="M146" s="46"/>
      <c r="N146" s="64">
        <v>40</v>
      </c>
      <c r="O146" s="65">
        <v>200</v>
      </c>
      <c r="P146" s="57"/>
    </row>
    <row r="147" ht="20.1" customHeight="true" spans="1:16">
      <c r="A147" s="21" t="s">
        <v>156</v>
      </c>
      <c r="B147" s="22">
        <f t="shared" si="14"/>
        <v>1112.33</v>
      </c>
      <c r="C147" s="22">
        <f t="shared" si="12"/>
        <v>531.33</v>
      </c>
      <c r="D147" s="61">
        <v>191.44</v>
      </c>
      <c r="E147" s="22">
        <f>SUM(E148:E156)</f>
        <v>175.89</v>
      </c>
      <c r="F147" s="61">
        <v>154</v>
      </c>
      <c r="G147" s="22">
        <f>SUM(G148:G156)</f>
        <v>10</v>
      </c>
      <c r="H147" s="61">
        <v>0</v>
      </c>
      <c r="I147" s="22">
        <f>SUM(I148:I156)</f>
        <v>0</v>
      </c>
      <c r="J147" s="22">
        <f t="shared" si="13"/>
        <v>581</v>
      </c>
      <c r="K147" s="61">
        <v>238</v>
      </c>
      <c r="L147" s="22"/>
      <c r="M147" s="22">
        <f>SUM(M148:M156)</f>
        <v>0</v>
      </c>
      <c r="N147" s="64">
        <v>0</v>
      </c>
      <c r="O147" s="22">
        <f>SUM(O148:O156)</f>
        <v>343</v>
      </c>
      <c r="P147" s="56"/>
    </row>
    <row r="148" s="4" customFormat="true" ht="20.1" customHeight="true" spans="1:16">
      <c r="A148" s="27" t="s">
        <v>157</v>
      </c>
      <c r="B148" s="22">
        <f t="shared" si="14"/>
        <v>134.32</v>
      </c>
      <c r="C148" s="22">
        <f t="shared" si="12"/>
        <v>51.32</v>
      </c>
      <c r="D148" s="60">
        <v>18.64</v>
      </c>
      <c r="E148" s="37">
        <v>25.68</v>
      </c>
      <c r="F148" s="61">
        <v>7</v>
      </c>
      <c r="G148" s="22">
        <v>0</v>
      </c>
      <c r="H148" s="61"/>
      <c r="I148" s="46"/>
      <c r="J148" s="22">
        <f t="shared" si="13"/>
        <v>83</v>
      </c>
      <c r="K148" s="61">
        <v>34</v>
      </c>
      <c r="L148" s="46"/>
      <c r="M148" s="46"/>
      <c r="N148" s="64"/>
      <c r="O148" s="65">
        <v>49</v>
      </c>
      <c r="P148" s="57"/>
    </row>
    <row r="149" s="4" customFormat="true" ht="20.1" customHeight="true" spans="1:16">
      <c r="A149" s="27" t="s">
        <v>158</v>
      </c>
      <c r="B149" s="22">
        <f t="shared" si="14"/>
        <v>78.62</v>
      </c>
      <c r="C149" s="22">
        <f t="shared" si="12"/>
        <v>29.62</v>
      </c>
      <c r="D149" s="60">
        <v>6.26</v>
      </c>
      <c r="E149" s="37">
        <v>16.36</v>
      </c>
      <c r="F149" s="61">
        <v>7</v>
      </c>
      <c r="G149" s="22">
        <v>0</v>
      </c>
      <c r="H149" s="61"/>
      <c r="I149" s="46"/>
      <c r="J149" s="22">
        <f t="shared" si="13"/>
        <v>49</v>
      </c>
      <c r="K149" s="61"/>
      <c r="L149" s="46"/>
      <c r="M149" s="46"/>
      <c r="N149" s="64"/>
      <c r="O149" s="65">
        <v>49</v>
      </c>
      <c r="P149" s="57"/>
    </row>
    <row r="150" s="4" customFormat="true" ht="20.1" customHeight="true" spans="1:16">
      <c r="A150" s="26" t="s">
        <v>159</v>
      </c>
      <c r="B150" s="22">
        <f t="shared" si="14"/>
        <v>84.21</v>
      </c>
      <c r="C150" s="22">
        <f t="shared" si="12"/>
        <v>50.21</v>
      </c>
      <c r="D150" s="60">
        <v>21.36</v>
      </c>
      <c r="E150" s="37">
        <v>17.85</v>
      </c>
      <c r="F150" s="61">
        <v>11</v>
      </c>
      <c r="G150" s="22">
        <v>0</v>
      </c>
      <c r="H150" s="61"/>
      <c r="I150" s="46"/>
      <c r="J150" s="22">
        <f t="shared" si="13"/>
        <v>34</v>
      </c>
      <c r="K150" s="61">
        <v>34</v>
      </c>
      <c r="L150" s="46"/>
      <c r="M150" s="46"/>
      <c r="N150" s="64"/>
      <c r="O150" s="65"/>
      <c r="P150" s="57"/>
    </row>
    <row r="151" s="4" customFormat="true" ht="20.1" customHeight="true" spans="1:16">
      <c r="A151" s="26" t="s">
        <v>160</v>
      </c>
      <c r="B151" s="22">
        <f t="shared" si="14"/>
        <v>65.92</v>
      </c>
      <c r="C151" s="22">
        <f t="shared" si="12"/>
        <v>31.92</v>
      </c>
      <c r="D151" s="60">
        <v>9.95</v>
      </c>
      <c r="E151" s="37">
        <v>7.97</v>
      </c>
      <c r="F151" s="61">
        <v>14</v>
      </c>
      <c r="G151" s="22">
        <v>0</v>
      </c>
      <c r="H151" s="61"/>
      <c r="I151" s="46"/>
      <c r="J151" s="22">
        <f t="shared" si="13"/>
        <v>34</v>
      </c>
      <c r="K151" s="61">
        <v>34</v>
      </c>
      <c r="L151" s="46"/>
      <c r="M151" s="46"/>
      <c r="N151" s="64"/>
      <c r="O151" s="65"/>
      <c r="P151" s="57"/>
    </row>
    <row r="152" s="4" customFormat="true" ht="20.1" customHeight="true" spans="1:16">
      <c r="A152" s="26" t="s">
        <v>161</v>
      </c>
      <c r="B152" s="22">
        <f t="shared" si="14"/>
        <v>94.7</v>
      </c>
      <c r="C152" s="22">
        <f t="shared" si="12"/>
        <v>45.7</v>
      </c>
      <c r="D152" s="60">
        <v>18.86</v>
      </c>
      <c r="E152" s="37">
        <v>13.84</v>
      </c>
      <c r="F152" s="61">
        <v>13</v>
      </c>
      <c r="G152" s="22">
        <v>0</v>
      </c>
      <c r="H152" s="61"/>
      <c r="I152" s="46"/>
      <c r="J152" s="22">
        <f t="shared" si="13"/>
        <v>49</v>
      </c>
      <c r="K152" s="61"/>
      <c r="L152" s="46"/>
      <c r="M152" s="46"/>
      <c r="N152" s="64"/>
      <c r="O152" s="65">
        <v>49</v>
      </c>
      <c r="P152" s="57"/>
    </row>
    <row r="153" s="4" customFormat="true" ht="20.1" customHeight="true" spans="1:16">
      <c r="A153" s="26" t="s">
        <v>162</v>
      </c>
      <c r="B153" s="22">
        <f t="shared" si="14"/>
        <v>131.34</v>
      </c>
      <c r="C153" s="22">
        <f t="shared" si="12"/>
        <v>48.34</v>
      </c>
      <c r="D153" s="60">
        <v>21.04</v>
      </c>
      <c r="E153" s="37">
        <v>16.3</v>
      </c>
      <c r="F153" s="61">
        <v>8</v>
      </c>
      <c r="G153" s="22">
        <v>3</v>
      </c>
      <c r="H153" s="61"/>
      <c r="I153" s="46"/>
      <c r="J153" s="22">
        <f t="shared" si="13"/>
        <v>83</v>
      </c>
      <c r="K153" s="61">
        <v>34</v>
      </c>
      <c r="L153" s="46"/>
      <c r="M153" s="46"/>
      <c r="N153" s="64"/>
      <c r="O153" s="65">
        <v>49</v>
      </c>
      <c r="P153" s="57"/>
    </row>
    <row r="154" s="4" customFormat="true" ht="20.1" customHeight="true" spans="1:16">
      <c r="A154" s="25" t="s">
        <v>163</v>
      </c>
      <c r="B154" s="22">
        <f t="shared" si="14"/>
        <v>131.56</v>
      </c>
      <c r="C154" s="22">
        <f t="shared" si="12"/>
        <v>48.56</v>
      </c>
      <c r="D154" s="60">
        <v>25.77</v>
      </c>
      <c r="E154" s="37">
        <v>10.79</v>
      </c>
      <c r="F154" s="61">
        <v>10</v>
      </c>
      <c r="G154" s="22">
        <v>2</v>
      </c>
      <c r="H154" s="61"/>
      <c r="I154" s="46"/>
      <c r="J154" s="22">
        <f t="shared" si="13"/>
        <v>83</v>
      </c>
      <c r="K154" s="61">
        <v>34</v>
      </c>
      <c r="L154" s="46"/>
      <c r="M154" s="46"/>
      <c r="N154" s="64"/>
      <c r="O154" s="65">
        <v>49</v>
      </c>
      <c r="P154" s="57"/>
    </row>
    <row r="155" s="4" customFormat="true" ht="20.1" customHeight="true" spans="1:16">
      <c r="A155" s="25" t="s">
        <v>164</v>
      </c>
      <c r="B155" s="22">
        <f t="shared" si="14"/>
        <v>226.95</v>
      </c>
      <c r="C155" s="22">
        <f t="shared" si="12"/>
        <v>143.95</v>
      </c>
      <c r="D155" s="60">
        <v>39.3</v>
      </c>
      <c r="E155" s="37">
        <v>39.65</v>
      </c>
      <c r="F155" s="61">
        <v>61</v>
      </c>
      <c r="G155" s="22">
        <v>4</v>
      </c>
      <c r="H155" s="61"/>
      <c r="I155" s="46"/>
      <c r="J155" s="22">
        <f t="shared" si="13"/>
        <v>83</v>
      </c>
      <c r="K155" s="61">
        <v>34</v>
      </c>
      <c r="L155" s="46"/>
      <c r="M155" s="46"/>
      <c r="N155" s="64"/>
      <c r="O155" s="65">
        <v>49</v>
      </c>
      <c r="P155" s="57"/>
    </row>
    <row r="156" s="4" customFormat="true" ht="20.1" customHeight="true" spans="1:16">
      <c r="A156" s="25" t="s">
        <v>165</v>
      </c>
      <c r="B156" s="22">
        <f t="shared" si="14"/>
        <v>164.71</v>
      </c>
      <c r="C156" s="22">
        <f t="shared" si="12"/>
        <v>81.71</v>
      </c>
      <c r="D156" s="60">
        <v>30.26</v>
      </c>
      <c r="E156" s="37">
        <v>27.45</v>
      </c>
      <c r="F156" s="61">
        <v>23</v>
      </c>
      <c r="G156" s="22">
        <v>1</v>
      </c>
      <c r="H156" s="61"/>
      <c r="I156" s="46"/>
      <c r="J156" s="22">
        <f t="shared" si="13"/>
        <v>83</v>
      </c>
      <c r="K156" s="61">
        <v>34</v>
      </c>
      <c r="L156" s="46"/>
      <c r="M156" s="46"/>
      <c r="N156" s="64"/>
      <c r="O156" s="65">
        <v>49</v>
      </c>
      <c r="P156" s="57"/>
    </row>
    <row r="157" ht="20.1" customHeight="true" spans="1:16">
      <c r="A157" s="21" t="s">
        <v>166</v>
      </c>
      <c r="B157" s="22">
        <f t="shared" si="14"/>
        <v>724.95</v>
      </c>
      <c r="C157" s="22">
        <f t="shared" si="12"/>
        <v>496.95</v>
      </c>
      <c r="D157" s="61">
        <v>115.73</v>
      </c>
      <c r="E157" s="22">
        <f>E158+E159+E161</f>
        <v>93.22</v>
      </c>
      <c r="F157" s="61">
        <v>50</v>
      </c>
      <c r="G157" s="22">
        <f>G158+G159+G161</f>
        <v>19</v>
      </c>
      <c r="H157" s="61">
        <v>0</v>
      </c>
      <c r="I157" s="22">
        <f>I158+I159+I161</f>
        <v>219</v>
      </c>
      <c r="J157" s="22">
        <f t="shared" si="13"/>
        <v>228</v>
      </c>
      <c r="K157" s="61">
        <v>136</v>
      </c>
      <c r="L157" s="22"/>
      <c r="M157" s="22">
        <f>M158+M159+M161</f>
        <v>0</v>
      </c>
      <c r="N157" s="64">
        <v>43</v>
      </c>
      <c r="O157" s="22">
        <f>O158+O159+O161</f>
        <v>49</v>
      </c>
      <c r="P157" s="56"/>
    </row>
    <row r="158" ht="20.1" customHeight="true" spans="1:16">
      <c r="A158" s="21" t="s">
        <v>167</v>
      </c>
      <c r="B158" s="22">
        <f t="shared" si="14"/>
        <v>248.5</v>
      </c>
      <c r="C158" s="22">
        <f t="shared" si="12"/>
        <v>248.5</v>
      </c>
      <c r="D158" s="60">
        <v>10.5</v>
      </c>
      <c r="E158" s="37">
        <v>0</v>
      </c>
      <c r="F158" s="61">
        <v>0</v>
      </c>
      <c r="G158" s="22">
        <v>19</v>
      </c>
      <c r="H158" s="61"/>
      <c r="I158" s="46">
        <v>219</v>
      </c>
      <c r="J158" s="22">
        <f t="shared" si="13"/>
        <v>0</v>
      </c>
      <c r="K158" s="61"/>
      <c r="L158" s="46"/>
      <c r="M158" s="46"/>
      <c r="N158" s="64"/>
      <c r="O158" s="65"/>
      <c r="P158" s="56"/>
    </row>
    <row r="159" ht="20.1" customHeight="true" spans="1:16">
      <c r="A159" s="21" t="s">
        <v>168</v>
      </c>
      <c r="B159" s="22">
        <f t="shared" si="14"/>
        <v>58.96</v>
      </c>
      <c r="C159" s="22">
        <f t="shared" si="12"/>
        <v>58.96</v>
      </c>
      <c r="D159" s="61">
        <v>13.27</v>
      </c>
      <c r="E159" s="22">
        <f>E160</f>
        <v>32.69</v>
      </c>
      <c r="F159" s="61">
        <v>13</v>
      </c>
      <c r="G159" s="22">
        <f>G160</f>
        <v>0</v>
      </c>
      <c r="H159" s="61">
        <v>0</v>
      </c>
      <c r="I159" s="22">
        <f>I160</f>
        <v>0</v>
      </c>
      <c r="J159" s="22">
        <f t="shared" si="13"/>
        <v>0</v>
      </c>
      <c r="K159" s="61">
        <v>0</v>
      </c>
      <c r="L159" s="22"/>
      <c r="M159" s="22">
        <f>M160</f>
        <v>0</v>
      </c>
      <c r="N159" s="64">
        <v>0</v>
      </c>
      <c r="O159" s="22">
        <f>O160</f>
        <v>0</v>
      </c>
      <c r="P159" s="56"/>
    </row>
    <row r="160" s="4" customFormat="true" ht="20.1" customHeight="true" spans="1:16">
      <c r="A160" s="26" t="s">
        <v>169</v>
      </c>
      <c r="B160" s="22">
        <f t="shared" si="14"/>
        <v>58.96</v>
      </c>
      <c r="C160" s="22">
        <f t="shared" si="12"/>
        <v>58.96</v>
      </c>
      <c r="D160" s="60">
        <v>13.27</v>
      </c>
      <c r="E160" s="37">
        <v>32.69</v>
      </c>
      <c r="F160" s="61">
        <v>13</v>
      </c>
      <c r="G160" s="22">
        <v>0</v>
      </c>
      <c r="H160" s="61"/>
      <c r="I160" s="46"/>
      <c r="J160" s="22">
        <f t="shared" si="13"/>
        <v>0</v>
      </c>
      <c r="K160" s="61"/>
      <c r="L160" s="46"/>
      <c r="M160" s="46"/>
      <c r="N160" s="64"/>
      <c r="O160" s="65"/>
      <c r="P160" s="57"/>
    </row>
    <row r="161" ht="20.1" customHeight="true" spans="1:16">
      <c r="A161" s="21" t="s">
        <v>170</v>
      </c>
      <c r="B161" s="22">
        <f t="shared" si="14"/>
        <v>417.49</v>
      </c>
      <c r="C161" s="22">
        <f t="shared" si="12"/>
        <v>189.49</v>
      </c>
      <c r="D161" s="61">
        <v>91.96</v>
      </c>
      <c r="E161" s="22">
        <f>SUM(E162:E166)</f>
        <v>60.53</v>
      </c>
      <c r="F161" s="61">
        <v>37</v>
      </c>
      <c r="G161" s="22">
        <f>SUM(G162:G166)</f>
        <v>0</v>
      </c>
      <c r="H161" s="61">
        <v>0</v>
      </c>
      <c r="I161" s="22">
        <f>SUM(I162:I166)</f>
        <v>0</v>
      </c>
      <c r="J161" s="22">
        <f t="shared" si="13"/>
        <v>228</v>
      </c>
      <c r="K161" s="61">
        <v>136</v>
      </c>
      <c r="L161" s="22"/>
      <c r="M161" s="22">
        <f>SUM(M162:M166)</f>
        <v>0</v>
      </c>
      <c r="N161" s="64">
        <v>43</v>
      </c>
      <c r="O161" s="22">
        <f>SUM(O162:O166)</f>
        <v>49</v>
      </c>
      <c r="P161" s="56"/>
    </row>
    <row r="162" s="4" customFormat="true" ht="20.1" customHeight="true" spans="1:16">
      <c r="A162" s="26" t="s">
        <v>171</v>
      </c>
      <c r="B162" s="22">
        <f t="shared" si="14"/>
        <v>123.84</v>
      </c>
      <c r="C162" s="22">
        <f t="shared" si="12"/>
        <v>46.84</v>
      </c>
      <c r="D162" s="60">
        <v>22.03</v>
      </c>
      <c r="E162" s="37">
        <v>12.81</v>
      </c>
      <c r="F162" s="61">
        <v>12</v>
      </c>
      <c r="G162" s="22">
        <v>0</v>
      </c>
      <c r="H162" s="61"/>
      <c r="I162" s="46"/>
      <c r="J162" s="22">
        <f t="shared" si="13"/>
        <v>77</v>
      </c>
      <c r="K162" s="61">
        <v>34</v>
      </c>
      <c r="L162" s="46"/>
      <c r="M162" s="46"/>
      <c r="N162" s="64">
        <v>43</v>
      </c>
      <c r="O162" s="65"/>
      <c r="P162" s="57"/>
    </row>
    <row r="163" s="4" customFormat="true" ht="38.25" customHeight="true" spans="1:16">
      <c r="A163" s="26" t="s">
        <v>172</v>
      </c>
      <c r="B163" s="22">
        <f t="shared" si="14"/>
        <v>80.24</v>
      </c>
      <c r="C163" s="22">
        <f t="shared" si="12"/>
        <v>46.24</v>
      </c>
      <c r="D163" s="60">
        <v>27.51</v>
      </c>
      <c r="E163" s="37">
        <v>13.73</v>
      </c>
      <c r="F163" s="61">
        <v>5</v>
      </c>
      <c r="G163" s="22">
        <v>0</v>
      </c>
      <c r="H163" s="61"/>
      <c r="I163" s="46"/>
      <c r="J163" s="22">
        <f t="shared" si="13"/>
        <v>34</v>
      </c>
      <c r="K163" s="61">
        <v>34</v>
      </c>
      <c r="L163" s="46"/>
      <c r="M163" s="46"/>
      <c r="N163" s="64"/>
      <c r="O163" s="65"/>
      <c r="P163" s="57"/>
    </row>
    <row r="164" s="4" customFormat="true" ht="20.1" customHeight="true" spans="1:16">
      <c r="A164" s="25" t="s">
        <v>173</v>
      </c>
      <c r="B164" s="22">
        <f t="shared" si="14"/>
        <v>30.05</v>
      </c>
      <c r="C164" s="22">
        <f t="shared" si="12"/>
        <v>30.05</v>
      </c>
      <c r="D164" s="60">
        <v>19.08</v>
      </c>
      <c r="E164" s="37">
        <v>5.97</v>
      </c>
      <c r="F164" s="61">
        <v>5</v>
      </c>
      <c r="G164" s="22">
        <v>0</v>
      </c>
      <c r="H164" s="61"/>
      <c r="I164" s="46"/>
      <c r="J164" s="22">
        <f t="shared" si="13"/>
        <v>0</v>
      </c>
      <c r="K164" s="61"/>
      <c r="L164" s="46"/>
      <c r="M164" s="46"/>
      <c r="N164" s="64"/>
      <c r="O164" s="65"/>
      <c r="P164" s="57"/>
    </row>
    <row r="165" s="4" customFormat="true" ht="20.1" customHeight="true" spans="1:16">
      <c r="A165" s="26" t="s">
        <v>174</v>
      </c>
      <c r="B165" s="22">
        <f t="shared" si="14"/>
        <v>135.51</v>
      </c>
      <c r="C165" s="22">
        <f t="shared" si="12"/>
        <v>52.51</v>
      </c>
      <c r="D165" s="60">
        <v>15</v>
      </c>
      <c r="E165" s="37">
        <v>25.51</v>
      </c>
      <c r="F165" s="61">
        <v>12</v>
      </c>
      <c r="G165" s="22">
        <v>0</v>
      </c>
      <c r="H165" s="61"/>
      <c r="I165" s="46"/>
      <c r="J165" s="22">
        <f t="shared" si="13"/>
        <v>83</v>
      </c>
      <c r="K165" s="61">
        <v>34</v>
      </c>
      <c r="L165" s="46"/>
      <c r="M165" s="46"/>
      <c r="N165" s="64"/>
      <c r="O165" s="65">
        <v>49</v>
      </c>
      <c r="P165" s="57"/>
    </row>
    <row r="166" s="4" customFormat="true" ht="20.1" customHeight="true" spans="1:16">
      <c r="A166" s="26" t="s">
        <v>175</v>
      </c>
      <c r="B166" s="22">
        <f t="shared" si="14"/>
        <v>47.85</v>
      </c>
      <c r="C166" s="22">
        <f t="shared" si="12"/>
        <v>13.85</v>
      </c>
      <c r="D166" s="60">
        <v>8.34</v>
      </c>
      <c r="E166" s="37">
        <v>2.51</v>
      </c>
      <c r="F166" s="61">
        <v>3</v>
      </c>
      <c r="G166" s="22">
        <v>0</v>
      </c>
      <c r="H166" s="61"/>
      <c r="I166" s="46"/>
      <c r="J166" s="22">
        <f t="shared" si="13"/>
        <v>34</v>
      </c>
      <c r="K166" s="61">
        <v>34</v>
      </c>
      <c r="L166" s="46"/>
      <c r="M166" s="46"/>
      <c r="N166" s="64"/>
      <c r="O166" s="65"/>
      <c r="P166" s="57"/>
    </row>
    <row r="167" ht="20.1" customHeight="true" spans="1:16">
      <c r="A167" s="21" t="s">
        <v>176</v>
      </c>
      <c r="B167" s="22">
        <f t="shared" si="14"/>
        <v>585.7</v>
      </c>
      <c r="C167" s="22">
        <f t="shared" si="12"/>
        <v>400.7</v>
      </c>
      <c r="D167" s="61">
        <v>89.32</v>
      </c>
      <c r="E167" s="22">
        <f>E168+E169+E171</f>
        <v>80.38</v>
      </c>
      <c r="F167" s="61">
        <v>62</v>
      </c>
      <c r="G167" s="22">
        <f>G168+G169+G171</f>
        <v>9</v>
      </c>
      <c r="H167" s="61">
        <v>0</v>
      </c>
      <c r="I167" s="22">
        <f>I168+I169+I171</f>
        <v>160</v>
      </c>
      <c r="J167" s="22">
        <f t="shared" si="13"/>
        <v>185</v>
      </c>
      <c r="K167" s="61">
        <v>136</v>
      </c>
      <c r="L167" s="22"/>
      <c r="M167" s="22">
        <f>M168+M169+M171</f>
        <v>0</v>
      </c>
      <c r="N167" s="64">
        <v>0</v>
      </c>
      <c r="O167" s="22">
        <f>O168+O169+O171</f>
        <v>49</v>
      </c>
      <c r="P167" s="56"/>
    </row>
    <row r="168" ht="20.1" customHeight="true" spans="1:16">
      <c r="A168" s="21" t="s">
        <v>177</v>
      </c>
      <c r="B168" s="22">
        <f t="shared" si="14"/>
        <v>186.66</v>
      </c>
      <c r="C168" s="22">
        <f t="shared" si="12"/>
        <v>186.66</v>
      </c>
      <c r="D168" s="60">
        <v>20.66</v>
      </c>
      <c r="E168" s="37">
        <v>0</v>
      </c>
      <c r="F168" s="61">
        <v>0</v>
      </c>
      <c r="G168" s="22">
        <v>6</v>
      </c>
      <c r="H168" s="61"/>
      <c r="I168" s="46">
        <v>160</v>
      </c>
      <c r="J168" s="22">
        <f t="shared" si="13"/>
        <v>0</v>
      </c>
      <c r="K168" s="61"/>
      <c r="L168" s="46"/>
      <c r="M168" s="46"/>
      <c r="N168" s="64"/>
      <c r="O168" s="65"/>
      <c r="P168" s="56"/>
    </row>
    <row r="169" ht="20.1" customHeight="true" spans="1:16">
      <c r="A169" s="21" t="s">
        <v>178</v>
      </c>
      <c r="B169" s="22">
        <f>C169+J169+P169</f>
        <v>23.81</v>
      </c>
      <c r="C169" s="22">
        <f t="shared" si="12"/>
        <v>23.81</v>
      </c>
      <c r="D169" s="61">
        <v>9.9</v>
      </c>
      <c r="E169" s="22">
        <f>E170</f>
        <v>8.91</v>
      </c>
      <c r="F169" s="61">
        <v>5</v>
      </c>
      <c r="G169" s="22">
        <f>G170</f>
        <v>0</v>
      </c>
      <c r="H169" s="61">
        <v>0</v>
      </c>
      <c r="I169" s="22">
        <f>I170</f>
        <v>0</v>
      </c>
      <c r="J169" s="22">
        <f t="shared" si="13"/>
        <v>0</v>
      </c>
      <c r="K169" s="61">
        <v>0</v>
      </c>
      <c r="L169" s="22"/>
      <c r="M169" s="22">
        <f>M170</f>
        <v>0</v>
      </c>
      <c r="N169" s="64">
        <v>0</v>
      </c>
      <c r="O169" s="22">
        <f>O170</f>
        <v>0</v>
      </c>
      <c r="P169" s="56"/>
    </row>
    <row r="170" s="4" customFormat="true" ht="20.1" customHeight="true" spans="1:16">
      <c r="A170" s="26" t="s">
        <v>179</v>
      </c>
      <c r="B170" s="22">
        <f>C170+J170+P170</f>
        <v>23.81</v>
      </c>
      <c r="C170" s="22">
        <f t="shared" si="12"/>
        <v>23.81</v>
      </c>
      <c r="D170" s="60">
        <v>9.9</v>
      </c>
      <c r="E170" s="37">
        <v>8.91</v>
      </c>
      <c r="F170" s="61">
        <v>5</v>
      </c>
      <c r="G170" s="22">
        <v>0</v>
      </c>
      <c r="H170" s="61"/>
      <c r="I170" s="46"/>
      <c r="J170" s="22">
        <f t="shared" si="13"/>
        <v>0</v>
      </c>
      <c r="K170" s="61"/>
      <c r="L170" s="46"/>
      <c r="M170" s="46"/>
      <c r="N170" s="64"/>
      <c r="O170" s="65"/>
      <c r="P170" s="57"/>
    </row>
    <row r="171" ht="20.1" customHeight="true" spans="1:16">
      <c r="A171" s="21" t="s">
        <v>180</v>
      </c>
      <c r="B171" s="22">
        <f>C171+J171+P171</f>
        <v>375.23</v>
      </c>
      <c r="C171" s="22">
        <f t="shared" si="12"/>
        <v>190.23</v>
      </c>
      <c r="D171" s="61">
        <v>58.76</v>
      </c>
      <c r="E171" s="22">
        <f>SUM(E172:E177)</f>
        <v>71.47</v>
      </c>
      <c r="F171" s="61">
        <v>57</v>
      </c>
      <c r="G171" s="22">
        <f>SUM(G172:G177)</f>
        <v>3</v>
      </c>
      <c r="H171" s="61">
        <v>0</v>
      </c>
      <c r="I171" s="22">
        <f>SUM(I172:I177)</f>
        <v>0</v>
      </c>
      <c r="J171" s="22">
        <f t="shared" si="13"/>
        <v>185</v>
      </c>
      <c r="K171" s="61">
        <v>136</v>
      </c>
      <c r="L171" s="22"/>
      <c r="M171" s="22">
        <f>SUM(M172:M177)</f>
        <v>0</v>
      </c>
      <c r="N171" s="64">
        <v>0</v>
      </c>
      <c r="O171" s="22">
        <f>SUM(O172:O177)</f>
        <v>49</v>
      </c>
      <c r="P171" s="56"/>
    </row>
    <row r="172" s="4" customFormat="true" ht="20.1" customHeight="true" spans="1:16">
      <c r="A172" s="26" t="s">
        <v>181</v>
      </c>
      <c r="B172" s="22">
        <f>C172+J172+P172</f>
        <v>117.39</v>
      </c>
      <c r="C172" s="22">
        <f t="shared" si="12"/>
        <v>34.39</v>
      </c>
      <c r="D172" s="60">
        <v>2.75</v>
      </c>
      <c r="E172" s="37">
        <v>18.64</v>
      </c>
      <c r="F172" s="61">
        <v>11</v>
      </c>
      <c r="G172" s="22">
        <v>2</v>
      </c>
      <c r="H172" s="61"/>
      <c r="I172" s="46"/>
      <c r="J172" s="22">
        <f t="shared" si="13"/>
        <v>83</v>
      </c>
      <c r="K172" s="61">
        <v>34</v>
      </c>
      <c r="L172" s="46"/>
      <c r="M172" s="46"/>
      <c r="N172" s="64"/>
      <c r="O172" s="65">
        <v>49</v>
      </c>
      <c r="P172" s="57"/>
    </row>
    <row r="173" s="4" customFormat="true" ht="20.1" customHeight="true" spans="1:16">
      <c r="A173" s="26" t="s">
        <v>182</v>
      </c>
      <c r="B173" s="22">
        <f>C173+J173+P173</f>
        <v>70.97</v>
      </c>
      <c r="C173" s="22">
        <f t="shared" si="12"/>
        <v>36.97</v>
      </c>
      <c r="D173" s="60">
        <v>17.87</v>
      </c>
      <c r="E173" s="37">
        <v>14.1</v>
      </c>
      <c r="F173" s="61">
        <v>4</v>
      </c>
      <c r="G173" s="22">
        <v>1</v>
      </c>
      <c r="H173" s="61"/>
      <c r="I173" s="46"/>
      <c r="J173" s="22">
        <f t="shared" si="13"/>
        <v>34</v>
      </c>
      <c r="K173" s="61">
        <v>34</v>
      </c>
      <c r="L173" s="46"/>
      <c r="M173" s="46"/>
      <c r="N173" s="64"/>
      <c r="O173" s="65"/>
      <c r="P173" s="57"/>
    </row>
    <row r="174" s="4" customFormat="true" ht="20.1" customHeight="true" spans="1:16">
      <c r="A174" s="26" t="s">
        <v>183</v>
      </c>
      <c r="B174" s="22">
        <f>C174+J174+P174</f>
        <v>52.06</v>
      </c>
      <c r="C174" s="22">
        <f t="shared" si="12"/>
        <v>18.06</v>
      </c>
      <c r="D174" s="60">
        <v>4.32</v>
      </c>
      <c r="E174" s="37">
        <v>7.74</v>
      </c>
      <c r="F174" s="61">
        <v>6</v>
      </c>
      <c r="G174" s="22">
        <v>0</v>
      </c>
      <c r="H174" s="61"/>
      <c r="I174" s="46"/>
      <c r="J174" s="22">
        <f t="shared" si="13"/>
        <v>34</v>
      </c>
      <c r="K174" s="61">
        <v>34</v>
      </c>
      <c r="L174" s="46"/>
      <c r="M174" s="46"/>
      <c r="N174" s="64"/>
      <c r="O174" s="65"/>
      <c r="P174" s="57"/>
    </row>
    <row r="175" s="4" customFormat="true" ht="20.1" customHeight="true" spans="1:16">
      <c r="A175" s="26" t="s">
        <v>184</v>
      </c>
      <c r="B175" s="22">
        <f>C175+J175+P175</f>
        <v>33.85</v>
      </c>
      <c r="C175" s="22">
        <f t="shared" si="12"/>
        <v>33.85</v>
      </c>
      <c r="D175" s="60">
        <v>4.9</v>
      </c>
      <c r="E175" s="37">
        <v>14.95</v>
      </c>
      <c r="F175" s="61">
        <v>14</v>
      </c>
      <c r="G175" s="22">
        <v>0</v>
      </c>
      <c r="H175" s="61"/>
      <c r="I175" s="46"/>
      <c r="J175" s="22">
        <f t="shared" si="13"/>
        <v>0</v>
      </c>
      <c r="K175" s="61"/>
      <c r="L175" s="46"/>
      <c r="M175" s="46"/>
      <c r="N175" s="64"/>
      <c r="O175" s="65"/>
      <c r="P175" s="57"/>
    </row>
    <row r="176" s="4" customFormat="true" ht="20.1" customHeight="true" spans="1:16">
      <c r="A176" s="26" t="s">
        <v>185</v>
      </c>
      <c r="B176" s="22">
        <f>C176+J176+P176</f>
        <v>87.19</v>
      </c>
      <c r="C176" s="22">
        <f t="shared" si="12"/>
        <v>53.19</v>
      </c>
      <c r="D176" s="60">
        <v>22.23</v>
      </c>
      <c r="E176" s="37">
        <v>12.96</v>
      </c>
      <c r="F176" s="61">
        <v>18</v>
      </c>
      <c r="G176" s="22">
        <v>0</v>
      </c>
      <c r="H176" s="61"/>
      <c r="I176" s="46"/>
      <c r="J176" s="22">
        <f t="shared" si="13"/>
        <v>34</v>
      </c>
      <c r="K176" s="61">
        <v>34</v>
      </c>
      <c r="L176" s="46"/>
      <c r="M176" s="46"/>
      <c r="N176" s="64"/>
      <c r="O176" s="65"/>
      <c r="P176" s="57"/>
    </row>
    <row r="177" s="4" customFormat="true" ht="20.1" customHeight="true" spans="1:16">
      <c r="A177" s="26" t="s">
        <v>186</v>
      </c>
      <c r="B177" s="22">
        <f>C177+J177+P177</f>
        <v>13.77</v>
      </c>
      <c r="C177" s="22">
        <f t="shared" si="12"/>
        <v>13.77</v>
      </c>
      <c r="D177" s="60">
        <v>6.69</v>
      </c>
      <c r="E177" s="37">
        <v>3.08</v>
      </c>
      <c r="F177" s="61">
        <v>4</v>
      </c>
      <c r="G177" s="22">
        <v>0</v>
      </c>
      <c r="H177" s="61"/>
      <c r="I177" s="46"/>
      <c r="J177" s="22">
        <f t="shared" si="13"/>
        <v>0</v>
      </c>
      <c r="K177" s="61"/>
      <c r="L177" s="46"/>
      <c r="M177" s="46"/>
      <c r="N177" s="64"/>
      <c r="O177" s="65"/>
      <c r="P177" s="57"/>
    </row>
    <row r="178" spans="2:15">
      <c r="B178" s="62"/>
      <c r="C178" s="62"/>
      <c r="F178" s="63"/>
      <c r="G178" s="63"/>
      <c r="H178" s="63"/>
      <c r="I178" s="63"/>
      <c r="J178" s="63"/>
      <c r="K178" s="63"/>
      <c r="L178" s="63"/>
      <c r="M178" s="63"/>
      <c r="N178" s="66"/>
      <c r="O178" s="66"/>
    </row>
    <row r="179" spans="2:15">
      <c r="B179" s="62"/>
      <c r="C179" s="62"/>
      <c r="F179" s="63"/>
      <c r="G179" s="63"/>
      <c r="H179" s="63"/>
      <c r="I179" s="63"/>
      <c r="J179" s="63"/>
      <c r="K179" s="63"/>
      <c r="L179" s="63"/>
      <c r="M179" s="63"/>
      <c r="N179" s="66"/>
      <c r="O179" s="66"/>
    </row>
    <row r="180" spans="2:15">
      <c r="B180" s="62"/>
      <c r="C180" s="62"/>
      <c r="F180" s="63"/>
      <c r="G180" s="63"/>
      <c r="H180" s="63"/>
      <c r="I180" s="63"/>
      <c r="J180" s="63"/>
      <c r="K180" s="63"/>
      <c r="L180" s="63"/>
      <c r="M180" s="63"/>
      <c r="N180" s="66"/>
      <c r="O180" s="66"/>
    </row>
    <row r="181" spans="2:15">
      <c r="B181" s="62"/>
      <c r="C181" s="62"/>
      <c r="F181" s="63"/>
      <c r="G181" s="63"/>
      <c r="H181" s="63"/>
      <c r="I181" s="63"/>
      <c r="J181" s="63"/>
      <c r="K181" s="63"/>
      <c r="L181" s="63"/>
      <c r="M181" s="63"/>
      <c r="N181" s="66"/>
      <c r="O181" s="66"/>
    </row>
    <row r="182" spans="2:15">
      <c r="B182" s="62"/>
      <c r="C182" s="62"/>
      <c r="F182" s="63"/>
      <c r="G182" s="63"/>
      <c r="H182" s="63"/>
      <c r="I182" s="63"/>
      <c r="J182" s="63"/>
      <c r="K182" s="63"/>
      <c r="L182" s="63"/>
      <c r="M182" s="63"/>
      <c r="N182" s="66"/>
      <c r="O182" s="66"/>
    </row>
    <row r="183" spans="2:15">
      <c r="B183" s="62"/>
      <c r="C183" s="62"/>
      <c r="F183" s="63"/>
      <c r="G183" s="63"/>
      <c r="H183" s="63"/>
      <c r="I183" s="63"/>
      <c r="J183" s="63"/>
      <c r="K183" s="63"/>
      <c r="L183" s="63"/>
      <c r="M183" s="63"/>
      <c r="N183" s="66"/>
      <c r="O183" s="66"/>
    </row>
    <row r="184" spans="2:15">
      <c r="B184" s="62"/>
      <c r="C184" s="62"/>
      <c r="F184" s="63"/>
      <c r="G184" s="63"/>
      <c r="H184" s="63"/>
      <c r="I184" s="63"/>
      <c r="J184" s="63"/>
      <c r="K184" s="63"/>
      <c r="L184" s="63"/>
      <c r="M184" s="63"/>
      <c r="N184" s="66"/>
      <c r="O184" s="66"/>
    </row>
    <row r="185" spans="2:15">
      <c r="B185" s="62"/>
      <c r="C185" s="62"/>
      <c r="F185" s="63"/>
      <c r="G185" s="63"/>
      <c r="H185" s="63"/>
      <c r="I185" s="63"/>
      <c r="J185" s="63"/>
      <c r="K185" s="63"/>
      <c r="L185" s="63"/>
      <c r="M185" s="63"/>
      <c r="N185" s="66"/>
      <c r="O185" s="66"/>
    </row>
    <row r="186" spans="2:15">
      <c r="B186" s="62"/>
      <c r="C186" s="62"/>
      <c r="F186" s="63"/>
      <c r="G186" s="63"/>
      <c r="H186" s="63"/>
      <c r="I186" s="63"/>
      <c r="J186" s="63"/>
      <c r="K186" s="63"/>
      <c r="L186" s="63"/>
      <c r="M186" s="63"/>
      <c r="N186" s="66"/>
      <c r="O186" s="66"/>
    </row>
    <row r="187" spans="2:15">
      <c r="B187" s="62"/>
      <c r="C187" s="62"/>
      <c r="F187" s="63"/>
      <c r="G187" s="63"/>
      <c r="H187" s="63"/>
      <c r="I187" s="63"/>
      <c r="J187" s="63"/>
      <c r="K187" s="63"/>
      <c r="L187" s="63"/>
      <c r="M187" s="63"/>
      <c r="N187" s="66"/>
      <c r="O187" s="66"/>
    </row>
    <row r="188" spans="2:15">
      <c r="B188" s="62"/>
      <c r="C188" s="62"/>
      <c r="F188" s="63"/>
      <c r="G188" s="63"/>
      <c r="H188" s="63"/>
      <c r="I188" s="63"/>
      <c r="J188" s="63"/>
      <c r="K188" s="63"/>
      <c r="L188" s="63"/>
      <c r="M188" s="63"/>
      <c r="N188" s="66"/>
      <c r="O188" s="66"/>
    </row>
    <row r="189" spans="2:15">
      <c r="B189" s="62"/>
      <c r="C189" s="62"/>
      <c r="F189" s="63"/>
      <c r="G189" s="63"/>
      <c r="H189" s="63"/>
      <c r="I189" s="63"/>
      <c r="J189" s="63"/>
      <c r="K189" s="63"/>
      <c r="L189" s="63"/>
      <c r="M189" s="63"/>
      <c r="N189" s="66"/>
      <c r="O189" s="66"/>
    </row>
    <row r="190" spans="2:15">
      <c r="B190" s="62"/>
      <c r="C190" s="62"/>
      <c r="F190" s="63"/>
      <c r="G190" s="63"/>
      <c r="H190" s="63"/>
      <c r="I190" s="63"/>
      <c r="J190" s="63"/>
      <c r="K190" s="63"/>
      <c r="L190" s="63"/>
      <c r="M190" s="63"/>
      <c r="N190" s="66"/>
      <c r="O190" s="66"/>
    </row>
    <row r="191" spans="2:15">
      <c r="B191" s="62"/>
      <c r="C191" s="62"/>
      <c r="F191" s="63"/>
      <c r="G191" s="63"/>
      <c r="H191" s="63"/>
      <c r="I191" s="63"/>
      <c r="J191" s="63"/>
      <c r="K191" s="63"/>
      <c r="L191" s="63"/>
      <c r="M191" s="63"/>
      <c r="N191" s="66"/>
      <c r="O191" s="66"/>
    </row>
    <row r="192" spans="2:15">
      <c r="B192" s="62"/>
      <c r="C192" s="62"/>
      <c r="F192" s="63"/>
      <c r="G192" s="63"/>
      <c r="H192" s="63"/>
      <c r="I192" s="63"/>
      <c r="J192" s="63"/>
      <c r="K192" s="63"/>
      <c r="L192" s="63"/>
      <c r="M192" s="63"/>
      <c r="N192" s="66"/>
      <c r="O192" s="66"/>
    </row>
    <row r="193" spans="2:15">
      <c r="B193" s="62"/>
      <c r="C193" s="62"/>
      <c r="F193" s="63"/>
      <c r="G193" s="63"/>
      <c r="H193" s="63"/>
      <c r="I193" s="63"/>
      <c r="J193" s="63"/>
      <c r="K193" s="63"/>
      <c r="L193" s="63"/>
      <c r="M193" s="63"/>
      <c r="N193" s="66"/>
      <c r="O193" s="66"/>
    </row>
    <row r="194" spans="2:15">
      <c r="B194" s="62"/>
      <c r="C194" s="62"/>
      <c r="F194" s="63"/>
      <c r="G194" s="63"/>
      <c r="H194" s="63"/>
      <c r="I194" s="63"/>
      <c r="J194" s="63"/>
      <c r="K194" s="63"/>
      <c r="L194" s="63"/>
      <c r="M194" s="63"/>
      <c r="N194" s="66"/>
      <c r="O194" s="66"/>
    </row>
    <row r="195" spans="2:15">
      <c r="B195" s="62"/>
      <c r="C195" s="62"/>
      <c r="F195" s="63"/>
      <c r="G195" s="63"/>
      <c r="H195" s="63"/>
      <c r="I195" s="63"/>
      <c r="J195" s="63"/>
      <c r="K195" s="63"/>
      <c r="L195" s="63"/>
      <c r="M195" s="63"/>
      <c r="N195" s="66"/>
      <c r="O195" s="66"/>
    </row>
    <row r="196" spans="2:15">
      <c r="B196" s="62"/>
      <c r="C196" s="62"/>
      <c r="F196" s="63"/>
      <c r="G196" s="63"/>
      <c r="H196" s="63"/>
      <c r="I196" s="63"/>
      <c r="J196" s="63"/>
      <c r="K196" s="63"/>
      <c r="L196" s="63"/>
      <c r="M196" s="63"/>
      <c r="N196" s="66"/>
      <c r="O196" s="66"/>
    </row>
    <row r="197" spans="2:15">
      <c r="B197" s="62"/>
      <c r="C197" s="62"/>
      <c r="F197" s="63"/>
      <c r="G197" s="63"/>
      <c r="H197" s="63"/>
      <c r="I197" s="63"/>
      <c r="J197" s="63"/>
      <c r="K197" s="63"/>
      <c r="L197" s="63"/>
      <c r="M197" s="63"/>
      <c r="N197" s="66"/>
      <c r="O197" s="66"/>
    </row>
    <row r="198" spans="2:15">
      <c r="B198" s="62"/>
      <c r="C198" s="62"/>
      <c r="F198" s="63"/>
      <c r="G198" s="63"/>
      <c r="H198" s="63"/>
      <c r="I198" s="63"/>
      <c r="J198" s="63"/>
      <c r="K198" s="63"/>
      <c r="L198" s="63"/>
      <c r="M198" s="63"/>
      <c r="N198" s="66"/>
      <c r="O198" s="66"/>
    </row>
    <row r="199" spans="2:15">
      <c r="B199" s="62"/>
      <c r="C199" s="62"/>
      <c r="F199" s="63"/>
      <c r="G199" s="63"/>
      <c r="H199" s="63"/>
      <c r="I199" s="63"/>
      <c r="J199" s="63"/>
      <c r="K199" s="63"/>
      <c r="L199" s="63"/>
      <c r="M199" s="63"/>
      <c r="N199" s="66"/>
      <c r="O199" s="66"/>
    </row>
    <row r="200" spans="2:15">
      <c r="B200" s="62"/>
      <c r="C200" s="62"/>
      <c r="F200" s="63"/>
      <c r="G200" s="63"/>
      <c r="H200" s="63"/>
      <c r="I200" s="63"/>
      <c r="J200" s="63"/>
      <c r="K200" s="63"/>
      <c r="L200" s="63"/>
      <c r="M200" s="63"/>
      <c r="N200" s="66"/>
      <c r="O200" s="66"/>
    </row>
    <row r="201" spans="2:15">
      <c r="B201" s="62"/>
      <c r="C201" s="62"/>
      <c r="F201" s="63"/>
      <c r="G201" s="63"/>
      <c r="H201" s="63"/>
      <c r="I201" s="63"/>
      <c r="J201" s="63"/>
      <c r="K201" s="63"/>
      <c r="L201" s="63"/>
      <c r="M201" s="63"/>
      <c r="N201" s="66"/>
      <c r="O201" s="66"/>
    </row>
    <row r="202" spans="2:15">
      <c r="B202" s="62"/>
      <c r="C202" s="62"/>
      <c r="F202" s="63"/>
      <c r="G202" s="63"/>
      <c r="H202" s="63"/>
      <c r="I202" s="63"/>
      <c r="J202" s="63"/>
      <c r="K202" s="63"/>
      <c r="L202" s="63"/>
      <c r="M202" s="63"/>
      <c r="N202" s="66"/>
      <c r="O202" s="66"/>
    </row>
    <row r="203" spans="2:15">
      <c r="B203" s="62"/>
      <c r="C203" s="62"/>
      <c r="F203" s="63"/>
      <c r="G203" s="63"/>
      <c r="H203" s="63"/>
      <c r="I203" s="63"/>
      <c r="J203" s="63"/>
      <c r="K203" s="63"/>
      <c r="L203" s="63"/>
      <c r="M203" s="63"/>
      <c r="N203" s="66"/>
      <c r="O203" s="66"/>
    </row>
    <row r="204" spans="2:15">
      <c r="B204" s="62"/>
      <c r="C204" s="62"/>
      <c r="F204" s="63"/>
      <c r="G204" s="63"/>
      <c r="H204" s="63"/>
      <c r="I204" s="63"/>
      <c r="J204" s="63"/>
      <c r="K204" s="63"/>
      <c r="L204" s="63"/>
      <c r="M204" s="63"/>
      <c r="N204" s="66"/>
      <c r="O204" s="66"/>
    </row>
    <row r="205" spans="2:15">
      <c r="B205" s="62"/>
      <c r="C205" s="62"/>
      <c r="F205" s="63"/>
      <c r="G205" s="63"/>
      <c r="H205" s="63"/>
      <c r="I205" s="63"/>
      <c r="J205" s="63"/>
      <c r="K205" s="63"/>
      <c r="L205" s="63"/>
      <c r="M205" s="63"/>
      <c r="N205" s="66"/>
      <c r="O205" s="66"/>
    </row>
    <row r="206" spans="2:15">
      <c r="B206" s="62"/>
      <c r="C206" s="62"/>
      <c r="F206" s="63"/>
      <c r="G206" s="63"/>
      <c r="H206" s="63"/>
      <c r="I206" s="63"/>
      <c r="J206" s="63"/>
      <c r="K206" s="63"/>
      <c r="L206" s="63"/>
      <c r="M206" s="63"/>
      <c r="N206" s="66"/>
      <c r="O206" s="66"/>
    </row>
    <row r="207" spans="2:15">
      <c r="B207" s="62"/>
      <c r="C207" s="62"/>
      <c r="F207" s="63"/>
      <c r="G207" s="63"/>
      <c r="H207" s="63"/>
      <c r="I207" s="63"/>
      <c r="J207" s="63"/>
      <c r="K207" s="63"/>
      <c r="L207" s="63"/>
      <c r="M207" s="63"/>
      <c r="N207" s="66"/>
      <c r="O207" s="66"/>
    </row>
    <row r="208" spans="2:15">
      <c r="B208" s="62"/>
      <c r="C208" s="62"/>
      <c r="F208" s="63"/>
      <c r="G208" s="63"/>
      <c r="H208" s="63"/>
      <c r="I208" s="63"/>
      <c r="J208" s="63"/>
      <c r="K208" s="63"/>
      <c r="L208" s="63"/>
      <c r="M208" s="63"/>
      <c r="N208" s="66"/>
      <c r="O208" s="66"/>
    </row>
    <row r="209" spans="2:15">
      <c r="B209" s="62"/>
      <c r="C209" s="62"/>
      <c r="F209" s="63"/>
      <c r="G209" s="63"/>
      <c r="H209" s="63"/>
      <c r="I209" s="63"/>
      <c r="J209" s="63"/>
      <c r="K209" s="63"/>
      <c r="L209" s="63"/>
      <c r="M209" s="63"/>
      <c r="N209" s="66"/>
      <c r="O209" s="66"/>
    </row>
    <row r="210" spans="2:15">
      <c r="B210" s="62"/>
      <c r="C210" s="62"/>
      <c r="F210" s="63"/>
      <c r="G210" s="63"/>
      <c r="H210" s="63"/>
      <c r="I210" s="63"/>
      <c r="J210" s="63"/>
      <c r="K210" s="63"/>
      <c r="L210" s="63"/>
      <c r="M210" s="63"/>
      <c r="N210" s="66"/>
      <c r="O210" s="66"/>
    </row>
    <row r="211" spans="2:15">
      <c r="B211" s="62"/>
      <c r="C211" s="62"/>
      <c r="F211" s="63"/>
      <c r="G211" s="63"/>
      <c r="H211" s="63"/>
      <c r="I211" s="63"/>
      <c r="J211" s="63"/>
      <c r="K211" s="63"/>
      <c r="L211" s="63"/>
      <c r="M211" s="63"/>
      <c r="N211" s="66"/>
      <c r="O211" s="66"/>
    </row>
    <row r="212" spans="2:15">
      <c r="B212" s="62"/>
      <c r="C212" s="62"/>
      <c r="F212" s="63"/>
      <c r="G212" s="63"/>
      <c r="H212" s="63"/>
      <c r="I212" s="63"/>
      <c r="J212" s="63"/>
      <c r="K212" s="63"/>
      <c r="L212" s="63"/>
      <c r="M212" s="63"/>
      <c r="N212" s="66"/>
      <c r="O212" s="66"/>
    </row>
    <row r="213" spans="2:15">
      <c r="B213" s="62"/>
      <c r="C213" s="62"/>
      <c r="F213" s="63"/>
      <c r="G213" s="63"/>
      <c r="H213" s="63"/>
      <c r="I213" s="63"/>
      <c r="J213" s="63"/>
      <c r="K213" s="63"/>
      <c r="L213" s="63"/>
      <c r="M213" s="63"/>
      <c r="N213" s="66"/>
      <c r="O213" s="66"/>
    </row>
    <row r="214" spans="2:15">
      <c r="B214" s="62"/>
      <c r="C214" s="62"/>
      <c r="F214" s="63"/>
      <c r="G214" s="63"/>
      <c r="H214" s="63"/>
      <c r="I214" s="63"/>
      <c r="J214" s="63"/>
      <c r="K214" s="63"/>
      <c r="L214" s="63"/>
      <c r="M214" s="63"/>
      <c r="N214" s="66"/>
      <c r="O214" s="66"/>
    </row>
    <row r="215" spans="2:15">
      <c r="B215" s="62"/>
      <c r="C215" s="62"/>
      <c r="F215" s="63"/>
      <c r="G215" s="63"/>
      <c r="H215" s="63"/>
      <c r="I215" s="63"/>
      <c r="J215" s="63"/>
      <c r="K215" s="63"/>
      <c r="L215" s="63"/>
      <c r="M215" s="63"/>
      <c r="N215" s="66"/>
      <c r="O215" s="66"/>
    </row>
    <row r="216" spans="2:15">
      <c r="B216" s="62"/>
      <c r="C216" s="62"/>
      <c r="F216" s="63"/>
      <c r="G216" s="63"/>
      <c r="H216" s="63"/>
      <c r="I216" s="63"/>
      <c r="J216" s="63"/>
      <c r="K216" s="63"/>
      <c r="L216" s="63"/>
      <c r="M216" s="63"/>
      <c r="N216" s="66"/>
      <c r="O216" s="66"/>
    </row>
    <row r="217" spans="2:15">
      <c r="B217" s="62"/>
      <c r="C217" s="62"/>
      <c r="F217" s="63"/>
      <c r="G217" s="63"/>
      <c r="H217" s="63"/>
      <c r="I217" s="63"/>
      <c r="J217" s="63"/>
      <c r="K217" s="63"/>
      <c r="L217" s="63"/>
      <c r="M217" s="63"/>
      <c r="N217" s="66"/>
      <c r="O217" s="66"/>
    </row>
    <row r="218" spans="2:15">
      <c r="B218" s="62"/>
      <c r="C218" s="62"/>
      <c r="F218" s="63"/>
      <c r="G218" s="63"/>
      <c r="H218" s="63"/>
      <c r="I218" s="63"/>
      <c r="J218" s="63"/>
      <c r="K218" s="63"/>
      <c r="L218" s="63"/>
      <c r="M218" s="63"/>
      <c r="N218" s="66"/>
      <c r="O218" s="66"/>
    </row>
    <row r="219" spans="2:15">
      <c r="B219" s="62"/>
      <c r="C219" s="62"/>
      <c r="F219" s="63"/>
      <c r="G219" s="63"/>
      <c r="H219" s="63"/>
      <c r="I219" s="63"/>
      <c r="J219" s="63"/>
      <c r="K219" s="63"/>
      <c r="L219" s="63"/>
      <c r="M219" s="63"/>
      <c r="N219" s="66"/>
      <c r="O219" s="66"/>
    </row>
    <row r="220" spans="2:15">
      <c r="B220" s="62"/>
      <c r="C220" s="62"/>
      <c r="F220" s="63"/>
      <c r="G220" s="63"/>
      <c r="H220" s="63"/>
      <c r="I220" s="63"/>
      <c r="J220" s="63"/>
      <c r="K220" s="63"/>
      <c r="L220" s="63"/>
      <c r="M220" s="63"/>
      <c r="N220" s="66"/>
      <c r="O220" s="66"/>
    </row>
    <row r="221" spans="2:15">
      <c r="B221" s="62"/>
      <c r="C221" s="62"/>
      <c r="F221" s="63"/>
      <c r="G221" s="63"/>
      <c r="H221" s="63"/>
      <c r="I221" s="63"/>
      <c r="J221" s="63"/>
      <c r="K221" s="63"/>
      <c r="L221" s="63"/>
      <c r="M221" s="63"/>
      <c r="N221" s="66"/>
      <c r="O221" s="66"/>
    </row>
    <row r="222" spans="2:15">
      <c r="B222" s="62"/>
      <c r="C222" s="62"/>
      <c r="F222" s="63"/>
      <c r="G222" s="63"/>
      <c r="H222" s="63"/>
      <c r="I222" s="63"/>
      <c r="J222" s="63"/>
      <c r="K222" s="63"/>
      <c r="L222" s="63"/>
      <c r="M222" s="63"/>
      <c r="N222" s="66"/>
      <c r="O222" s="66"/>
    </row>
    <row r="223" spans="2:15">
      <c r="B223" s="62"/>
      <c r="C223" s="62"/>
      <c r="F223" s="63"/>
      <c r="G223" s="63"/>
      <c r="H223" s="63"/>
      <c r="I223" s="63"/>
      <c r="J223" s="63"/>
      <c r="K223" s="63"/>
      <c r="L223" s="63"/>
      <c r="M223" s="63"/>
      <c r="N223" s="66"/>
      <c r="O223" s="66"/>
    </row>
    <row r="224" spans="2:15">
      <c r="B224" s="62"/>
      <c r="C224" s="62"/>
      <c r="F224" s="63"/>
      <c r="G224" s="63"/>
      <c r="H224" s="63"/>
      <c r="I224" s="63"/>
      <c r="J224" s="63"/>
      <c r="K224" s="63"/>
      <c r="L224" s="63"/>
      <c r="M224" s="63"/>
      <c r="N224" s="66"/>
      <c r="O224" s="66"/>
    </row>
    <row r="225" spans="2:15">
      <c r="B225" s="62"/>
      <c r="C225" s="62"/>
      <c r="F225" s="63"/>
      <c r="G225" s="63"/>
      <c r="H225" s="63"/>
      <c r="I225" s="63"/>
      <c r="J225" s="63"/>
      <c r="K225" s="63"/>
      <c r="L225" s="63"/>
      <c r="M225" s="63"/>
      <c r="N225" s="66"/>
      <c r="O225" s="66"/>
    </row>
    <row r="226" spans="2:15">
      <c r="B226" s="62"/>
      <c r="C226" s="62"/>
      <c r="F226" s="63"/>
      <c r="G226" s="63"/>
      <c r="H226" s="63"/>
      <c r="I226" s="63"/>
      <c r="J226" s="63"/>
      <c r="K226" s="63"/>
      <c r="L226" s="63"/>
      <c r="M226" s="63"/>
      <c r="N226" s="66"/>
      <c r="O226" s="66"/>
    </row>
    <row r="227" spans="2:15">
      <c r="B227" s="62"/>
      <c r="C227" s="62"/>
      <c r="F227" s="63"/>
      <c r="G227" s="63"/>
      <c r="H227" s="63"/>
      <c r="I227" s="63"/>
      <c r="J227" s="63"/>
      <c r="K227" s="63"/>
      <c r="L227" s="63"/>
      <c r="M227" s="63"/>
      <c r="N227" s="66"/>
      <c r="O227" s="66"/>
    </row>
    <row r="228" spans="2:15">
      <c r="B228" s="62"/>
      <c r="C228" s="62"/>
      <c r="F228" s="63"/>
      <c r="G228" s="63"/>
      <c r="H228" s="63"/>
      <c r="I228" s="63"/>
      <c r="J228" s="63"/>
      <c r="K228" s="63"/>
      <c r="L228" s="63"/>
      <c r="M228" s="63"/>
      <c r="N228" s="66"/>
      <c r="O228" s="66"/>
    </row>
    <row r="229" spans="2:15">
      <c r="B229" s="62"/>
      <c r="C229" s="62"/>
      <c r="F229" s="63"/>
      <c r="G229" s="63"/>
      <c r="H229" s="63"/>
      <c r="I229" s="63"/>
      <c r="J229" s="63"/>
      <c r="K229" s="63"/>
      <c r="L229" s="63"/>
      <c r="M229" s="63"/>
      <c r="N229" s="66"/>
      <c r="O229" s="66"/>
    </row>
    <row r="230" spans="2:15">
      <c r="B230" s="62"/>
      <c r="C230" s="62"/>
      <c r="F230" s="63"/>
      <c r="G230" s="63"/>
      <c r="H230" s="63"/>
      <c r="I230" s="63"/>
      <c r="J230" s="63"/>
      <c r="K230" s="63"/>
      <c r="L230" s="63"/>
      <c r="M230" s="63"/>
      <c r="N230" s="66"/>
      <c r="O230" s="66"/>
    </row>
    <row r="231" spans="2:15">
      <c r="B231" s="62"/>
      <c r="C231" s="62"/>
      <c r="F231" s="63"/>
      <c r="G231" s="63"/>
      <c r="H231" s="63"/>
      <c r="I231" s="63"/>
      <c r="J231" s="63"/>
      <c r="K231" s="63"/>
      <c r="L231" s="63"/>
      <c r="M231" s="63"/>
      <c r="N231" s="66"/>
      <c r="O231" s="66"/>
    </row>
    <row r="232" spans="2:15">
      <c r="B232" s="62"/>
      <c r="C232" s="62"/>
      <c r="F232" s="63"/>
      <c r="G232" s="63"/>
      <c r="H232" s="63"/>
      <c r="I232" s="63"/>
      <c r="J232" s="63"/>
      <c r="K232" s="63"/>
      <c r="L232" s="63"/>
      <c r="M232" s="63"/>
      <c r="N232" s="66"/>
      <c r="O232" s="66"/>
    </row>
    <row r="233" spans="2:15">
      <c r="B233" s="62"/>
      <c r="C233" s="62"/>
      <c r="F233" s="63"/>
      <c r="G233" s="63"/>
      <c r="H233" s="63"/>
      <c r="I233" s="63"/>
      <c r="J233" s="63"/>
      <c r="K233" s="63"/>
      <c r="L233" s="63"/>
      <c r="M233" s="63"/>
      <c r="N233" s="66"/>
      <c r="O233" s="66"/>
    </row>
    <row r="234" spans="2:15">
      <c r="B234" s="62"/>
      <c r="C234" s="62"/>
      <c r="F234" s="63"/>
      <c r="G234" s="63"/>
      <c r="H234" s="63"/>
      <c r="I234" s="63"/>
      <c r="J234" s="63"/>
      <c r="K234" s="63"/>
      <c r="L234" s="63"/>
      <c r="M234" s="63"/>
      <c r="N234" s="66"/>
      <c r="O234" s="66"/>
    </row>
    <row r="235" spans="2:15">
      <c r="B235" s="62"/>
      <c r="C235" s="62"/>
      <c r="F235" s="63"/>
      <c r="G235" s="63"/>
      <c r="H235" s="63"/>
      <c r="I235" s="63"/>
      <c r="J235" s="63"/>
      <c r="K235" s="63"/>
      <c r="L235" s="63"/>
      <c r="M235" s="63"/>
      <c r="N235" s="66"/>
      <c r="O235" s="66"/>
    </row>
    <row r="236" spans="2:15">
      <c r="B236" s="62"/>
      <c r="C236" s="62"/>
      <c r="F236" s="63"/>
      <c r="G236" s="63"/>
      <c r="H236" s="63"/>
      <c r="I236" s="63"/>
      <c r="J236" s="63"/>
      <c r="K236" s="63"/>
      <c r="L236" s="63"/>
      <c r="M236" s="63"/>
      <c r="N236" s="66"/>
      <c r="O236" s="66"/>
    </row>
    <row r="237" spans="2:15">
      <c r="B237" s="62"/>
      <c r="C237" s="62"/>
      <c r="F237" s="63"/>
      <c r="G237" s="63"/>
      <c r="H237" s="63"/>
      <c r="I237" s="63"/>
      <c r="J237" s="63"/>
      <c r="K237" s="63"/>
      <c r="L237" s="63"/>
      <c r="M237" s="63"/>
      <c r="N237" s="66"/>
      <c r="O237" s="66"/>
    </row>
    <row r="238" spans="2:15">
      <c r="B238" s="62"/>
      <c r="C238" s="62"/>
      <c r="F238" s="63"/>
      <c r="G238" s="63"/>
      <c r="H238" s="63"/>
      <c r="I238" s="63"/>
      <c r="J238" s="63"/>
      <c r="K238" s="63"/>
      <c r="L238" s="63"/>
      <c r="M238" s="63"/>
      <c r="N238" s="66"/>
      <c r="O238" s="66"/>
    </row>
    <row r="239" spans="2:15">
      <c r="B239" s="62"/>
      <c r="C239" s="62"/>
      <c r="F239" s="63"/>
      <c r="G239" s="63"/>
      <c r="H239" s="63"/>
      <c r="I239" s="63"/>
      <c r="J239" s="63"/>
      <c r="K239" s="63"/>
      <c r="L239" s="63"/>
      <c r="M239" s="63"/>
      <c r="N239" s="66"/>
      <c r="O239" s="66"/>
    </row>
    <row r="240" spans="2:15">
      <c r="B240" s="62"/>
      <c r="C240" s="62"/>
      <c r="F240" s="63"/>
      <c r="G240" s="63"/>
      <c r="H240" s="63"/>
      <c r="I240" s="63"/>
      <c r="J240" s="63"/>
      <c r="K240" s="63"/>
      <c r="L240" s="63"/>
      <c r="M240" s="63"/>
      <c r="N240" s="66"/>
      <c r="O240" s="66"/>
    </row>
    <row r="241" spans="2:15">
      <c r="B241" s="62"/>
      <c r="C241" s="62"/>
      <c r="F241" s="63"/>
      <c r="G241" s="63"/>
      <c r="H241" s="63"/>
      <c r="I241" s="63"/>
      <c r="J241" s="63"/>
      <c r="K241" s="63"/>
      <c r="L241" s="63"/>
      <c r="M241" s="63"/>
      <c r="N241" s="66"/>
      <c r="O241" s="66"/>
    </row>
    <row r="242" spans="2:15">
      <c r="B242" s="62"/>
      <c r="C242" s="62"/>
      <c r="F242" s="63"/>
      <c r="G242" s="63"/>
      <c r="H242" s="63"/>
      <c r="I242" s="63"/>
      <c r="J242" s="63"/>
      <c r="K242" s="63"/>
      <c r="L242" s="63"/>
      <c r="M242" s="63"/>
      <c r="N242" s="66"/>
      <c r="O242" s="66"/>
    </row>
    <row r="243" spans="2:15">
      <c r="B243" s="62"/>
      <c r="C243" s="62"/>
      <c r="F243" s="63"/>
      <c r="G243" s="63"/>
      <c r="H243" s="63"/>
      <c r="I243" s="63"/>
      <c r="J243" s="63"/>
      <c r="K243" s="63"/>
      <c r="L243" s="63"/>
      <c r="M243" s="63"/>
      <c r="N243" s="66"/>
      <c r="O243" s="66"/>
    </row>
    <row r="244" spans="2:15">
      <c r="B244" s="62"/>
      <c r="C244" s="62"/>
      <c r="F244" s="63"/>
      <c r="G244" s="63"/>
      <c r="H244" s="63"/>
      <c r="I244" s="63"/>
      <c r="J244" s="63"/>
      <c r="K244" s="63"/>
      <c r="L244" s="63"/>
      <c r="M244" s="63"/>
      <c r="N244" s="66"/>
      <c r="O244" s="66"/>
    </row>
    <row r="245" spans="2:15">
      <c r="B245" s="62"/>
      <c r="C245" s="62"/>
      <c r="F245" s="63"/>
      <c r="G245" s="63"/>
      <c r="H245" s="63"/>
      <c r="I245" s="63"/>
      <c r="J245" s="63"/>
      <c r="K245" s="63"/>
      <c r="L245" s="63"/>
      <c r="M245" s="63"/>
      <c r="N245" s="66"/>
      <c r="O245" s="66"/>
    </row>
    <row r="246" spans="2:15">
      <c r="B246" s="62"/>
      <c r="C246" s="62"/>
      <c r="F246" s="63"/>
      <c r="G246" s="63"/>
      <c r="H246" s="63"/>
      <c r="I246" s="63"/>
      <c r="J246" s="63"/>
      <c r="K246" s="63"/>
      <c r="L246" s="63"/>
      <c r="M246" s="63"/>
      <c r="N246" s="66"/>
      <c r="O246" s="66"/>
    </row>
    <row r="247" spans="2:15">
      <c r="B247" s="62"/>
      <c r="C247" s="62"/>
      <c r="F247" s="63"/>
      <c r="G247" s="63"/>
      <c r="H247" s="63"/>
      <c r="I247" s="63"/>
      <c r="J247" s="63"/>
      <c r="K247" s="63"/>
      <c r="L247" s="63"/>
      <c r="M247" s="63"/>
      <c r="N247" s="66"/>
      <c r="O247" s="66"/>
    </row>
    <row r="248" spans="2:15">
      <c r="B248" s="62"/>
      <c r="C248" s="62"/>
      <c r="F248" s="63"/>
      <c r="G248" s="63"/>
      <c r="H248" s="63"/>
      <c r="I248" s="63"/>
      <c r="J248" s="63"/>
      <c r="K248" s="63"/>
      <c r="L248" s="63"/>
      <c r="M248" s="63"/>
      <c r="N248" s="66"/>
      <c r="O248" s="66"/>
    </row>
    <row r="249" spans="2:15">
      <c r="B249" s="62"/>
      <c r="C249" s="62"/>
      <c r="F249" s="63"/>
      <c r="G249" s="63"/>
      <c r="H249" s="63"/>
      <c r="I249" s="63"/>
      <c r="J249" s="63"/>
      <c r="K249" s="63"/>
      <c r="L249" s="63"/>
      <c r="M249" s="63"/>
      <c r="N249" s="66"/>
      <c r="O249" s="66"/>
    </row>
    <row r="250" spans="2:15">
      <c r="B250" s="62"/>
      <c r="C250" s="62"/>
      <c r="F250" s="63"/>
      <c r="G250" s="63"/>
      <c r="H250" s="63"/>
      <c r="I250" s="63"/>
      <c r="J250" s="63"/>
      <c r="K250" s="63"/>
      <c r="L250" s="63"/>
      <c r="M250" s="63"/>
      <c r="N250" s="66"/>
      <c r="O250" s="66"/>
    </row>
    <row r="251" spans="2:15">
      <c r="B251" s="62"/>
      <c r="C251" s="62"/>
      <c r="F251" s="63"/>
      <c r="G251" s="63"/>
      <c r="H251" s="63"/>
      <c r="I251" s="63"/>
      <c r="J251" s="63"/>
      <c r="K251" s="63"/>
      <c r="L251" s="63"/>
      <c r="M251" s="63"/>
      <c r="N251" s="66"/>
      <c r="O251" s="66"/>
    </row>
    <row r="252" spans="2:15">
      <c r="B252" s="62"/>
      <c r="C252" s="62"/>
      <c r="F252" s="63"/>
      <c r="G252" s="63"/>
      <c r="H252" s="63"/>
      <c r="I252" s="63"/>
      <c r="J252" s="63"/>
      <c r="K252" s="63"/>
      <c r="L252" s="63"/>
      <c r="M252" s="63"/>
      <c r="N252" s="66"/>
      <c r="O252" s="66"/>
    </row>
    <row r="253" spans="2:15">
      <c r="B253" s="62"/>
      <c r="C253" s="62"/>
      <c r="F253" s="63"/>
      <c r="G253" s="63"/>
      <c r="H253" s="63"/>
      <c r="I253" s="63"/>
      <c r="J253" s="63"/>
      <c r="K253" s="63"/>
      <c r="L253" s="63"/>
      <c r="M253" s="63"/>
      <c r="N253" s="66"/>
      <c r="O253" s="66"/>
    </row>
    <row r="254" spans="2:15">
      <c r="B254" s="62"/>
      <c r="C254" s="62"/>
      <c r="F254" s="63"/>
      <c r="G254" s="63"/>
      <c r="H254" s="63"/>
      <c r="I254" s="63"/>
      <c r="J254" s="63"/>
      <c r="K254" s="63"/>
      <c r="L254" s="63"/>
      <c r="M254" s="63"/>
      <c r="N254" s="66"/>
      <c r="O254" s="66"/>
    </row>
    <row r="255" spans="2:15">
      <c r="B255" s="62"/>
      <c r="C255" s="62"/>
      <c r="F255" s="63"/>
      <c r="G255" s="63"/>
      <c r="H255" s="63"/>
      <c r="I255" s="63"/>
      <c r="J255" s="63"/>
      <c r="K255" s="63"/>
      <c r="L255" s="63"/>
      <c r="M255" s="63"/>
      <c r="N255" s="66"/>
      <c r="O255" s="66"/>
    </row>
    <row r="256" spans="2:15">
      <c r="B256" s="62"/>
      <c r="C256" s="62"/>
      <c r="F256" s="63"/>
      <c r="G256" s="63"/>
      <c r="H256" s="63"/>
      <c r="I256" s="63"/>
      <c r="J256" s="63"/>
      <c r="K256" s="63"/>
      <c r="L256" s="63"/>
      <c r="M256" s="63"/>
      <c r="N256" s="66"/>
      <c r="O256" s="66"/>
    </row>
    <row r="257" spans="2:15">
      <c r="B257" s="62"/>
      <c r="C257" s="62"/>
      <c r="F257" s="63"/>
      <c r="G257" s="63"/>
      <c r="H257" s="63"/>
      <c r="I257" s="63"/>
      <c r="J257" s="63"/>
      <c r="K257" s="63"/>
      <c r="L257" s="63"/>
      <c r="M257" s="63"/>
      <c r="N257" s="66"/>
      <c r="O257" s="66"/>
    </row>
    <row r="258" spans="2:15">
      <c r="B258" s="62"/>
      <c r="C258" s="62"/>
      <c r="F258" s="63"/>
      <c r="G258" s="63"/>
      <c r="H258" s="63"/>
      <c r="I258" s="63"/>
      <c r="J258" s="63"/>
      <c r="K258" s="63"/>
      <c r="L258" s="63"/>
      <c r="M258" s="63"/>
      <c r="N258" s="66"/>
      <c r="O258" s="66"/>
    </row>
    <row r="259" spans="2:15">
      <c r="B259" s="62"/>
      <c r="C259" s="62"/>
      <c r="F259" s="63"/>
      <c r="G259" s="63"/>
      <c r="H259" s="63"/>
      <c r="I259" s="63"/>
      <c r="J259" s="63"/>
      <c r="K259" s="63"/>
      <c r="L259" s="63"/>
      <c r="M259" s="63"/>
      <c r="N259" s="66"/>
      <c r="O259" s="66"/>
    </row>
    <row r="260" spans="2:15">
      <c r="B260" s="62"/>
      <c r="C260" s="62"/>
      <c r="F260" s="63"/>
      <c r="G260" s="63"/>
      <c r="H260" s="63"/>
      <c r="I260" s="63"/>
      <c r="J260" s="63"/>
      <c r="K260" s="63"/>
      <c r="L260" s="63"/>
      <c r="M260" s="63"/>
      <c r="N260" s="66"/>
      <c r="O260" s="66"/>
    </row>
    <row r="261" spans="2:15">
      <c r="B261" s="62"/>
      <c r="C261" s="62"/>
      <c r="F261" s="63"/>
      <c r="G261" s="63"/>
      <c r="H261" s="63"/>
      <c r="I261" s="63"/>
      <c r="J261" s="63"/>
      <c r="K261" s="63"/>
      <c r="L261" s="63"/>
      <c r="M261" s="63"/>
      <c r="N261" s="66"/>
      <c r="O261" s="66"/>
    </row>
    <row r="262" spans="2:15">
      <c r="B262" s="62"/>
      <c r="C262" s="62"/>
      <c r="F262" s="63"/>
      <c r="G262" s="63"/>
      <c r="H262" s="63"/>
      <c r="I262" s="63"/>
      <c r="J262" s="63"/>
      <c r="K262" s="63"/>
      <c r="L262" s="63"/>
      <c r="M262" s="63"/>
      <c r="N262" s="66"/>
      <c r="O262" s="66"/>
    </row>
    <row r="263" spans="2:15">
      <c r="B263" s="62"/>
      <c r="C263" s="62"/>
      <c r="F263" s="63"/>
      <c r="G263" s="63"/>
      <c r="H263" s="63"/>
      <c r="I263" s="63"/>
      <c r="J263" s="63"/>
      <c r="K263" s="63"/>
      <c r="L263" s="63"/>
      <c r="M263" s="63"/>
      <c r="N263" s="66"/>
      <c r="O263" s="66"/>
    </row>
    <row r="264" spans="2:15">
      <c r="B264" s="62"/>
      <c r="C264" s="62"/>
      <c r="F264" s="63"/>
      <c r="G264" s="63"/>
      <c r="H264" s="63"/>
      <c r="I264" s="63"/>
      <c r="J264" s="63"/>
      <c r="K264" s="63"/>
      <c r="L264" s="63"/>
      <c r="M264" s="63"/>
      <c r="N264" s="66"/>
      <c r="O264" s="66"/>
    </row>
    <row r="265" spans="2:15">
      <c r="B265" s="62"/>
      <c r="C265" s="62"/>
      <c r="F265" s="63"/>
      <c r="G265" s="63"/>
      <c r="H265" s="63"/>
      <c r="I265" s="63"/>
      <c r="J265" s="63"/>
      <c r="K265" s="63"/>
      <c r="L265" s="63"/>
      <c r="M265" s="63"/>
      <c r="N265" s="66"/>
      <c r="O265" s="66"/>
    </row>
    <row r="266" spans="2:15">
      <c r="B266" s="62"/>
      <c r="C266" s="62"/>
      <c r="F266" s="63"/>
      <c r="G266" s="63"/>
      <c r="H266" s="63"/>
      <c r="I266" s="63"/>
      <c r="J266" s="63"/>
      <c r="K266" s="63"/>
      <c r="L266" s="63"/>
      <c r="M266" s="63"/>
      <c r="N266" s="66"/>
      <c r="O266" s="66"/>
    </row>
    <row r="267" spans="2:15">
      <c r="B267" s="62"/>
      <c r="C267" s="62"/>
      <c r="F267" s="63"/>
      <c r="G267" s="63"/>
      <c r="H267" s="63"/>
      <c r="I267" s="63"/>
      <c r="J267" s="63"/>
      <c r="K267" s="63"/>
      <c r="L267" s="63"/>
      <c r="M267" s="63"/>
      <c r="N267" s="66"/>
      <c r="O267" s="66"/>
    </row>
    <row r="268" spans="2:15">
      <c r="B268" s="62"/>
      <c r="C268" s="62"/>
      <c r="F268" s="63"/>
      <c r="G268" s="63"/>
      <c r="H268" s="63"/>
      <c r="I268" s="63"/>
      <c r="J268" s="63"/>
      <c r="K268" s="63"/>
      <c r="L268" s="63"/>
      <c r="M268" s="63"/>
      <c r="N268" s="66"/>
      <c r="O268" s="66"/>
    </row>
    <row r="269" spans="2:15">
      <c r="B269" s="62"/>
      <c r="C269" s="62"/>
      <c r="F269" s="63"/>
      <c r="G269" s="63"/>
      <c r="H269" s="63"/>
      <c r="I269" s="63"/>
      <c r="J269" s="63"/>
      <c r="K269" s="63"/>
      <c r="L269" s="63"/>
      <c r="M269" s="63"/>
      <c r="N269" s="66"/>
      <c r="O269" s="66"/>
    </row>
    <row r="270" spans="2:15">
      <c r="B270" s="62"/>
      <c r="C270" s="62"/>
      <c r="F270" s="63"/>
      <c r="G270" s="63"/>
      <c r="H270" s="63"/>
      <c r="I270" s="63"/>
      <c r="J270" s="63"/>
      <c r="K270" s="63"/>
      <c r="L270" s="63"/>
      <c r="M270" s="63"/>
      <c r="N270" s="66"/>
      <c r="O270" s="66"/>
    </row>
    <row r="271" spans="2:15">
      <c r="B271" s="62"/>
      <c r="C271" s="62"/>
      <c r="F271" s="63"/>
      <c r="G271" s="63"/>
      <c r="H271" s="63"/>
      <c r="I271" s="63"/>
      <c r="J271" s="63"/>
      <c r="K271" s="63"/>
      <c r="L271" s="63"/>
      <c r="M271" s="63"/>
      <c r="N271" s="66"/>
      <c r="O271" s="66"/>
    </row>
    <row r="272" spans="2:15">
      <c r="B272" s="62"/>
      <c r="C272" s="62"/>
      <c r="F272" s="63"/>
      <c r="G272" s="63"/>
      <c r="H272" s="63"/>
      <c r="I272" s="63"/>
      <c r="J272" s="63"/>
      <c r="K272" s="63"/>
      <c r="L272" s="63"/>
      <c r="M272" s="63"/>
      <c r="N272" s="66"/>
      <c r="O272" s="66"/>
    </row>
    <row r="273" spans="2:15">
      <c r="B273" s="62"/>
      <c r="C273" s="62"/>
      <c r="F273" s="63"/>
      <c r="G273" s="63"/>
      <c r="H273" s="63"/>
      <c r="I273" s="63"/>
      <c r="J273" s="63"/>
      <c r="K273" s="63"/>
      <c r="L273" s="63"/>
      <c r="M273" s="63"/>
      <c r="N273" s="66"/>
      <c r="O273" s="66"/>
    </row>
    <row r="274" spans="2:15">
      <c r="B274" s="62"/>
      <c r="C274" s="62"/>
      <c r="F274" s="63"/>
      <c r="G274" s="63"/>
      <c r="H274" s="63"/>
      <c r="I274" s="63"/>
      <c r="J274" s="63"/>
      <c r="K274" s="63"/>
      <c r="L274" s="63"/>
      <c r="M274" s="63"/>
      <c r="N274" s="66"/>
      <c r="O274" s="66"/>
    </row>
    <row r="275" spans="2:15">
      <c r="B275" s="62"/>
      <c r="C275" s="62"/>
      <c r="F275" s="63"/>
      <c r="G275" s="63"/>
      <c r="H275" s="63"/>
      <c r="I275" s="63"/>
      <c r="J275" s="63"/>
      <c r="K275" s="63"/>
      <c r="L275" s="63"/>
      <c r="M275" s="63"/>
      <c r="N275" s="66"/>
      <c r="O275" s="66"/>
    </row>
    <row r="276" spans="2:15">
      <c r="B276" s="62"/>
      <c r="C276" s="62"/>
      <c r="F276" s="63"/>
      <c r="G276" s="63"/>
      <c r="H276" s="63"/>
      <c r="I276" s="63"/>
      <c r="J276" s="63"/>
      <c r="K276" s="63"/>
      <c r="L276" s="63"/>
      <c r="M276" s="63"/>
      <c r="N276" s="66"/>
      <c r="O276" s="66"/>
    </row>
    <row r="277" spans="2:15">
      <c r="B277" s="62"/>
      <c r="C277" s="62"/>
      <c r="F277" s="63"/>
      <c r="G277" s="63"/>
      <c r="H277" s="63"/>
      <c r="I277" s="63"/>
      <c r="J277" s="63"/>
      <c r="K277" s="63"/>
      <c r="L277" s="63"/>
      <c r="M277" s="63"/>
      <c r="N277" s="66"/>
      <c r="O277" s="66"/>
    </row>
    <row r="278" spans="2:15">
      <c r="B278" s="62"/>
      <c r="C278" s="62"/>
      <c r="F278" s="63"/>
      <c r="G278" s="63"/>
      <c r="H278" s="63"/>
      <c r="I278" s="63"/>
      <c r="J278" s="63"/>
      <c r="K278" s="63"/>
      <c r="L278" s="63"/>
      <c r="M278" s="63"/>
      <c r="N278" s="66"/>
      <c r="O278" s="66"/>
    </row>
    <row r="279" spans="2:15">
      <c r="B279" s="62"/>
      <c r="C279" s="62"/>
      <c r="F279" s="63"/>
      <c r="G279" s="63"/>
      <c r="H279" s="63"/>
      <c r="I279" s="63"/>
      <c r="J279" s="63"/>
      <c r="K279" s="63"/>
      <c r="L279" s="63"/>
      <c r="M279" s="63"/>
      <c r="N279" s="66"/>
      <c r="O279" s="66"/>
    </row>
    <row r="280" spans="2:15">
      <c r="B280" s="62"/>
      <c r="C280" s="62"/>
      <c r="F280" s="63"/>
      <c r="G280" s="63"/>
      <c r="H280" s="63"/>
      <c r="I280" s="63"/>
      <c r="J280" s="63"/>
      <c r="K280" s="63"/>
      <c r="L280" s="63"/>
      <c r="M280" s="63"/>
      <c r="N280" s="66"/>
      <c r="O280" s="66"/>
    </row>
    <row r="281" spans="2:15">
      <c r="B281" s="62"/>
      <c r="C281" s="62"/>
      <c r="F281" s="63"/>
      <c r="G281" s="63"/>
      <c r="H281" s="63"/>
      <c r="I281" s="63"/>
      <c r="J281" s="63"/>
      <c r="K281" s="63"/>
      <c r="L281" s="63"/>
      <c r="M281" s="63"/>
      <c r="N281" s="66"/>
      <c r="O281" s="66"/>
    </row>
    <row r="282" spans="2:15">
      <c r="B282" s="62"/>
      <c r="C282" s="62"/>
      <c r="F282" s="63"/>
      <c r="G282" s="63"/>
      <c r="H282" s="63"/>
      <c r="I282" s="63"/>
      <c r="J282" s="63"/>
      <c r="K282" s="63"/>
      <c r="L282" s="63"/>
      <c r="M282" s="63"/>
      <c r="N282" s="66"/>
      <c r="O282" s="66"/>
    </row>
    <row r="283" spans="2:15">
      <c r="B283" s="62"/>
      <c r="C283" s="62"/>
      <c r="F283" s="63"/>
      <c r="G283" s="63"/>
      <c r="H283" s="63"/>
      <c r="I283" s="63"/>
      <c r="J283" s="63"/>
      <c r="K283" s="63"/>
      <c r="L283" s="63"/>
      <c r="M283" s="63"/>
      <c r="N283" s="66"/>
      <c r="O283" s="66"/>
    </row>
    <row r="284" spans="2:15">
      <c r="B284" s="62"/>
      <c r="C284" s="62"/>
      <c r="F284" s="63"/>
      <c r="G284" s="63"/>
      <c r="H284" s="63"/>
      <c r="I284" s="63"/>
      <c r="J284" s="63"/>
      <c r="K284" s="63"/>
      <c r="L284" s="63"/>
      <c r="M284" s="63"/>
      <c r="N284" s="66"/>
      <c r="O284" s="66"/>
    </row>
    <row r="285" spans="2:15">
      <c r="B285" s="62"/>
      <c r="C285" s="62"/>
      <c r="F285" s="63"/>
      <c r="G285" s="63"/>
      <c r="H285" s="63"/>
      <c r="I285" s="63"/>
      <c r="J285" s="63"/>
      <c r="K285" s="63"/>
      <c r="L285" s="63"/>
      <c r="M285" s="63"/>
      <c r="N285" s="66"/>
      <c r="O285" s="66"/>
    </row>
    <row r="286" spans="2:15">
      <c r="B286" s="62"/>
      <c r="C286" s="62"/>
      <c r="F286" s="63"/>
      <c r="G286" s="63"/>
      <c r="H286" s="63"/>
      <c r="I286" s="63"/>
      <c r="J286" s="63"/>
      <c r="K286" s="63"/>
      <c r="L286" s="63"/>
      <c r="M286" s="63"/>
      <c r="N286" s="66"/>
      <c r="O286" s="66"/>
    </row>
    <row r="287" spans="2:15">
      <c r="B287" s="62"/>
      <c r="C287" s="62"/>
      <c r="F287" s="63"/>
      <c r="G287" s="63"/>
      <c r="H287" s="63"/>
      <c r="I287" s="63"/>
      <c r="J287" s="63"/>
      <c r="K287" s="63"/>
      <c r="L287" s="63"/>
      <c r="M287" s="63"/>
      <c r="N287" s="66"/>
      <c r="O287" s="66"/>
    </row>
    <row r="288" spans="2:15">
      <c r="B288" s="62"/>
      <c r="C288" s="62"/>
      <c r="F288" s="63"/>
      <c r="G288" s="63"/>
      <c r="H288" s="63"/>
      <c r="I288" s="63"/>
      <c r="J288" s="63"/>
      <c r="K288" s="63"/>
      <c r="L288" s="63"/>
      <c r="M288" s="63"/>
      <c r="N288" s="66"/>
      <c r="O288" s="66"/>
    </row>
    <row r="289" spans="2:15">
      <c r="B289" s="62"/>
      <c r="C289" s="62"/>
      <c r="F289" s="63"/>
      <c r="G289" s="63"/>
      <c r="H289" s="63"/>
      <c r="I289" s="63"/>
      <c r="J289" s="63"/>
      <c r="K289" s="63"/>
      <c r="L289" s="63"/>
      <c r="M289" s="63"/>
      <c r="N289" s="66"/>
      <c r="O289" s="66"/>
    </row>
    <row r="290" spans="2:15">
      <c r="B290" s="62"/>
      <c r="C290" s="62"/>
      <c r="F290" s="63"/>
      <c r="G290" s="63"/>
      <c r="H290" s="63"/>
      <c r="I290" s="63"/>
      <c r="J290" s="63"/>
      <c r="K290" s="63"/>
      <c r="L290" s="63"/>
      <c r="M290" s="63"/>
      <c r="N290" s="66"/>
      <c r="O290" s="66"/>
    </row>
    <row r="291" spans="2:15">
      <c r="B291" s="62"/>
      <c r="C291" s="62"/>
      <c r="F291" s="63"/>
      <c r="G291" s="63"/>
      <c r="H291" s="63"/>
      <c r="I291" s="63"/>
      <c r="J291" s="63"/>
      <c r="K291" s="63"/>
      <c r="L291" s="63"/>
      <c r="M291" s="63"/>
      <c r="N291" s="66"/>
      <c r="O291" s="66"/>
    </row>
    <row r="292" spans="2:15">
      <c r="B292" s="62"/>
      <c r="C292" s="62"/>
      <c r="F292" s="63"/>
      <c r="G292" s="63"/>
      <c r="H292" s="63"/>
      <c r="I292" s="63"/>
      <c r="J292" s="63"/>
      <c r="K292" s="63"/>
      <c r="L292" s="63"/>
      <c r="M292" s="63"/>
      <c r="N292" s="66"/>
      <c r="O292" s="66"/>
    </row>
    <row r="293" spans="2:15">
      <c r="B293" s="62"/>
      <c r="C293" s="62"/>
      <c r="F293" s="63"/>
      <c r="G293" s="63"/>
      <c r="H293" s="63"/>
      <c r="I293" s="63"/>
      <c r="J293" s="63"/>
      <c r="K293" s="63"/>
      <c r="L293" s="63"/>
      <c r="M293" s="63"/>
      <c r="N293" s="66"/>
      <c r="O293" s="66"/>
    </row>
    <row r="294" spans="2:15">
      <c r="B294" s="62"/>
      <c r="C294" s="62"/>
      <c r="F294" s="63"/>
      <c r="G294" s="63"/>
      <c r="H294" s="63"/>
      <c r="I294" s="63"/>
      <c r="J294" s="63"/>
      <c r="K294" s="63"/>
      <c r="L294" s="63"/>
      <c r="M294" s="63"/>
      <c r="N294" s="66"/>
      <c r="O294" s="66"/>
    </row>
    <row r="295" spans="2:15">
      <c r="B295" s="62"/>
      <c r="C295" s="62"/>
      <c r="F295" s="63"/>
      <c r="G295" s="63"/>
      <c r="H295" s="63"/>
      <c r="I295" s="63"/>
      <c r="J295" s="63"/>
      <c r="K295" s="63"/>
      <c r="L295" s="63"/>
      <c r="M295" s="63"/>
      <c r="N295" s="66"/>
      <c r="O295" s="66"/>
    </row>
    <row r="296" spans="2:15">
      <c r="B296" s="62"/>
      <c r="C296" s="62"/>
      <c r="F296" s="63"/>
      <c r="G296" s="63"/>
      <c r="H296" s="63"/>
      <c r="I296" s="63"/>
      <c r="J296" s="63"/>
      <c r="K296" s="63"/>
      <c r="L296" s="63"/>
      <c r="M296" s="63"/>
      <c r="N296" s="66"/>
      <c r="O296" s="66"/>
    </row>
    <row r="297" spans="2:15">
      <c r="B297" s="62"/>
      <c r="C297" s="62"/>
      <c r="F297" s="63"/>
      <c r="G297" s="63"/>
      <c r="H297" s="63"/>
      <c r="I297" s="63"/>
      <c r="J297" s="63"/>
      <c r="K297" s="63"/>
      <c r="L297" s="63"/>
      <c r="M297" s="63"/>
      <c r="N297" s="66"/>
      <c r="O297" s="66"/>
    </row>
    <row r="298" spans="2:15">
      <c r="B298" s="62"/>
      <c r="C298" s="62"/>
      <c r="F298" s="63"/>
      <c r="G298" s="63"/>
      <c r="H298" s="63"/>
      <c r="I298" s="63"/>
      <c r="J298" s="63"/>
      <c r="K298" s="63"/>
      <c r="L298" s="63"/>
      <c r="M298" s="63"/>
      <c r="N298" s="66"/>
      <c r="O298" s="66"/>
    </row>
    <row r="299" spans="2:15">
      <c r="B299" s="62"/>
      <c r="C299" s="62"/>
      <c r="F299" s="63"/>
      <c r="G299" s="63"/>
      <c r="H299" s="63"/>
      <c r="I299" s="63"/>
      <c r="J299" s="63"/>
      <c r="K299" s="63"/>
      <c r="L299" s="63"/>
      <c r="M299" s="63"/>
      <c r="N299" s="66"/>
      <c r="O299" s="66"/>
    </row>
    <row r="300" spans="2:15">
      <c r="B300" s="62"/>
      <c r="C300" s="62"/>
      <c r="F300" s="63"/>
      <c r="G300" s="63"/>
      <c r="H300" s="63"/>
      <c r="I300" s="63"/>
      <c r="J300" s="63"/>
      <c r="K300" s="63"/>
      <c r="L300" s="63"/>
      <c r="M300" s="63"/>
      <c r="N300" s="66"/>
      <c r="O300" s="66"/>
    </row>
    <row r="301" spans="2:15">
      <c r="B301" s="62"/>
      <c r="C301" s="62"/>
      <c r="F301" s="63"/>
      <c r="G301" s="63"/>
      <c r="H301" s="63"/>
      <c r="I301" s="63"/>
      <c r="J301" s="63"/>
      <c r="K301" s="63"/>
      <c r="L301" s="63"/>
      <c r="M301" s="63"/>
      <c r="N301" s="66"/>
      <c r="O301" s="66"/>
    </row>
    <row r="302" spans="2:15">
      <c r="B302" s="62"/>
      <c r="C302" s="62"/>
      <c r="F302" s="63"/>
      <c r="G302" s="63"/>
      <c r="H302" s="63"/>
      <c r="I302" s="63"/>
      <c r="J302" s="63"/>
      <c r="K302" s="63"/>
      <c r="L302" s="63"/>
      <c r="M302" s="63"/>
      <c r="N302" s="66"/>
      <c r="O302" s="66"/>
    </row>
    <row r="303" spans="2:15">
      <c r="B303" s="62"/>
      <c r="C303" s="62"/>
      <c r="F303" s="63"/>
      <c r="G303" s="63"/>
      <c r="H303" s="63"/>
      <c r="I303" s="63"/>
      <c r="J303" s="63"/>
      <c r="K303" s="63"/>
      <c r="L303" s="63"/>
      <c r="M303" s="63"/>
      <c r="N303" s="66"/>
      <c r="O303" s="66"/>
    </row>
    <row r="304" spans="2:15">
      <c r="B304" s="62"/>
      <c r="C304" s="62"/>
      <c r="F304" s="63"/>
      <c r="G304" s="63"/>
      <c r="H304" s="63"/>
      <c r="I304" s="63"/>
      <c r="J304" s="63"/>
      <c r="K304" s="63"/>
      <c r="L304" s="63"/>
      <c r="M304" s="63"/>
      <c r="N304" s="66"/>
      <c r="O304" s="66"/>
    </row>
    <row r="305" spans="2:15">
      <c r="B305" s="62"/>
      <c r="C305" s="62"/>
      <c r="F305" s="63"/>
      <c r="G305" s="63"/>
      <c r="H305" s="63"/>
      <c r="I305" s="63"/>
      <c r="J305" s="63"/>
      <c r="K305" s="63"/>
      <c r="L305" s="63"/>
      <c r="M305" s="63"/>
      <c r="N305" s="66"/>
      <c r="O305" s="66"/>
    </row>
    <row r="306" spans="2:15">
      <c r="B306" s="62"/>
      <c r="C306" s="62"/>
      <c r="F306" s="63"/>
      <c r="G306" s="63"/>
      <c r="H306" s="63"/>
      <c r="I306" s="63"/>
      <c r="J306" s="63"/>
      <c r="K306" s="63"/>
      <c r="L306" s="63"/>
      <c r="M306" s="63"/>
      <c r="N306" s="66"/>
      <c r="O306" s="66"/>
    </row>
    <row r="307" spans="2:15">
      <c r="B307" s="62"/>
      <c r="C307" s="62"/>
      <c r="F307" s="63"/>
      <c r="G307" s="63"/>
      <c r="H307" s="63"/>
      <c r="I307" s="63"/>
      <c r="J307" s="63"/>
      <c r="K307" s="63"/>
      <c r="L307" s="63"/>
      <c r="M307" s="63"/>
      <c r="N307" s="66"/>
      <c r="O307" s="66"/>
    </row>
    <row r="308" spans="2:15">
      <c r="B308" s="62"/>
      <c r="C308" s="62"/>
      <c r="F308" s="63"/>
      <c r="G308" s="63"/>
      <c r="H308" s="63"/>
      <c r="I308" s="63"/>
      <c r="J308" s="63"/>
      <c r="K308" s="63"/>
      <c r="L308" s="63"/>
      <c r="M308" s="63"/>
      <c r="N308" s="66"/>
      <c r="O308" s="66"/>
    </row>
    <row r="309" spans="2:15">
      <c r="B309" s="62"/>
      <c r="C309" s="62"/>
      <c r="F309" s="63"/>
      <c r="G309" s="63"/>
      <c r="H309" s="63"/>
      <c r="I309" s="63"/>
      <c r="J309" s="63"/>
      <c r="K309" s="63"/>
      <c r="L309" s="63"/>
      <c r="M309" s="63"/>
      <c r="N309" s="66"/>
      <c r="O309" s="66"/>
    </row>
    <row r="310" spans="2:15">
      <c r="B310" s="62"/>
      <c r="C310" s="62"/>
      <c r="F310" s="63"/>
      <c r="G310" s="63"/>
      <c r="H310" s="63"/>
      <c r="I310" s="63"/>
      <c r="J310" s="63"/>
      <c r="K310" s="63"/>
      <c r="L310" s="63"/>
      <c r="M310" s="63"/>
      <c r="N310" s="66"/>
      <c r="O310" s="66"/>
    </row>
    <row r="311" spans="2:15">
      <c r="B311" s="62"/>
      <c r="C311" s="62"/>
      <c r="F311" s="63"/>
      <c r="G311" s="63"/>
      <c r="H311" s="63"/>
      <c r="I311" s="63"/>
      <c r="J311" s="63"/>
      <c r="K311" s="63"/>
      <c r="L311" s="63"/>
      <c r="M311" s="63"/>
      <c r="N311" s="66"/>
      <c r="O311" s="66"/>
    </row>
    <row r="312" spans="2:15">
      <c r="B312" s="62"/>
      <c r="C312" s="62"/>
      <c r="F312" s="63"/>
      <c r="G312" s="63"/>
      <c r="H312" s="63"/>
      <c r="I312" s="63"/>
      <c r="J312" s="63"/>
      <c r="K312" s="63"/>
      <c r="L312" s="63"/>
      <c r="M312" s="63"/>
      <c r="N312" s="66"/>
      <c r="O312" s="66"/>
    </row>
    <row r="313" spans="2:15">
      <c r="B313" s="62"/>
      <c r="C313" s="62"/>
      <c r="F313" s="63"/>
      <c r="G313" s="63"/>
      <c r="H313" s="63"/>
      <c r="I313" s="63"/>
      <c r="J313" s="63"/>
      <c r="K313" s="63"/>
      <c r="L313" s="63"/>
      <c r="M313" s="63"/>
      <c r="N313" s="66"/>
      <c r="O313" s="66"/>
    </row>
    <row r="314" spans="2:15">
      <c r="B314" s="62"/>
      <c r="C314" s="62"/>
      <c r="F314" s="63"/>
      <c r="G314" s="63"/>
      <c r="H314" s="63"/>
      <c r="I314" s="63"/>
      <c r="J314" s="63"/>
      <c r="K314" s="63"/>
      <c r="L314" s="63"/>
      <c r="M314" s="63"/>
      <c r="N314" s="66"/>
      <c r="O314" s="66"/>
    </row>
    <row r="315" spans="2:15">
      <c r="B315" s="62"/>
      <c r="C315" s="62"/>
      <c r="F315" s="63"/>
      <c r="G315" s="63"/>
      <c r="H315" s="63"/>
      <c r="I315" s="63"/>
      <c r="J315" s="63"/>
      <c r="K315" s="63"/>
      <c r="L315" s="63"/>
      <c r="M315" s="63"/>
      <c r="N315" s="66"/>
      <c r="O315" s="66"/>
    </row>
    <row r="316" spans="2:15">
      <c r="B316" s="62"/>
      <c r="C316" s="62"/>
      <c r="F316" s="63"/>
      <c r="G316" s="63"/>
      <c r="H316" s="63"/>
      <c r="I316" s="63"/>
      <c r="J316" s="63"/>
      <c r="K316" s="63"/>
      <c r="L316" s="63"/>
      <c r="M316" s="63"/>
      <c r="N316" s="66"/>
      <c r="O316" s="66"/>
    </row>
    <row r="317" spans="2:15">
      <c r="B317" s="62"/>
      <c r="C317" s="62"/>
      <c r="F317" s="63"/>
      <c r="G317" s="63"/>
      <c r="H317" s="63"/>
      <c r="I317" s="63"/>
      <c r="J317" s="63"/>
      <c r="K317" s="63"/>
      <c r="L317" s="63"/>
      <c r="M317" s="63"/>
      <c r="N317" s="66"/>
      <c r="O317" s="66"/>
    </row>
    <row r="318" spans="2:15">
      <c r="B318" s="62"/>
      <c r="C318" s="62"/>
      <c r="F318" s="63"/>
      <c r="G318" s="63"/>
      <c r="H318" s="63"/>
      <c r="I318" s="63"/>
      <c r="J318" s="63"/>
      <c r="K318" s="63"/>
      <c r="L318" s="63"/>
      <c r="M318" s="63"/>
      <c r="N318" s="66"/>
      <c r="O318" s="66"/>
    </row>
    <row r="319" spans="2:15">
      <c r="B319" s="62"/>
      <c r="C319" s="62"/>
      <c r="F319" s="63"/>
      <c r="G319" s="63"/>
      <c r="H319" s="63"/>
      <c r="I319" s="63"/>
      <c r="J319" s="63"/>
      <c r="K319" s="63"/>
      <c r="L319" s="63"/>
      <c r="M319" s="63"/>
      <c r="N319" s="66"/>
      <c r="O319" s="66"/>
    </row>
    <row r="320" spans="2:15">
      <c r="B320" s="62"/>
      <c r="C320" s="62"/>
      <c r="F320" s="63"/>
      <c r="G320" s="63"/>
      <c r="H320" s="63"/>
      <c r="I320" s="63"/>
      <c r="J320" s="63"/>
      <c r="K320" s="63"/>
      <c r="L320" s="63"/>
      <c r="M320" s="63"/>
      <c r="N320" s="66"/>
      <c r="O320" s="66"/>
    </row>
    <row r="321" spans="2:15">
      <c r="B321" s="62"/>
      <c r="C321" s="62"/>
      <c r="F321" s="63"/>
      <c r="G321" s="63"/>
      <c r="H321" s="63"/>
      <c r="I321" s="63"/>
      <c r="J321" s="63"/>
      <c r="K321" s="63"/>
      <c r="L321" s="63"/>
      <c r="M321" s="63"/>
      <c r="N321" s="66"/>
      <c r="O321" s="66"/>
    </row>
    <row r="322" spans="2:15">
      <c r="B322" s="62"/>
      <c r="C322" s="62"/>
      <c r="F322" s="63"/>
      <c r="G322" s="63"/>
      <c r="H322" s="63"/>
      <c r="I322" s="63"/>
      <c r="J322" s="63"/>
      <c r="K322" s="63"/>
      <c r="L322" s="63"/>
      <c r="M322" s="63"/>
      <c r="N322" s="66"/>
      <c r="O322" s="66"/>
    </row>
    <row r="323" spans="2:15">
      <c r="B323" s="62"/>
      <c r="C323" s="62"/>
      <c r="F323" s="63"/>
      <c r="G323" s="63"/>
      <c r="H323" s="63"/>
      <c r="I323" s="63"/>
      <c r="J323" s="63"/>
      <c r="K323" s="63"/>
      <c r="L323" s="63"/>
      <c r="M323" s="63"/>
      <c r="N323" s="66"/>
      <c r="O323" s="66"/>
    </row>
    <row r="324" spans="2:15">
      <c r="B324" s="62"/>
      <c r="C324" s="62"/>
      <c r="F324" s="63"/>
      <c r="G324" s="63"/>
      <c r="H324" s="63"/>
      <c r="I324" s="63"/>
      <c r="J324" s="63"/>
      <c r="K324" s="63"/>
      <c r="L324" s="63"/>
      <c r="M324" s="63"/>
      <c r="N324" s="66"/>
      <c r="O324" s="66"/>
    </row>
    <row r="325" spans="2:15">
      <c r="B325" s="62"/>
      <c r="C325" s="62"/>
      <c r="F325" s="63"/>
      <c r="G325" s="63"/>
      <c r="H325" s="63"/>
      <c r="I325" s="63"/>
      <c r="J325" s="63"/>
      <c r="K325" s="63"/>
      <c r="L325" s="63"/>
      <c r="M325" s="63"/>
      <c r="N325" s="66"/>
      <c r="O325" s="66"/>
    </row>
    <row r="326" spans="2:15">
      <c r="B326" s="62"/>
      <c r="C326" s="62"/>
      <c r="F326" s="63"/>
      <c r="G326" s="63"/>
      <c r="H326" s="63"/>
      <c r="I326" s="63"/>
      <c r="J326" s="63"/>
      <c r="K326" s="63"/>
      <c r="L326" s="63"/>
      <c r="M326" s="63"/>
      <c r="N326" s="66"/>
      <c r="O326" s="66"/>
    </row>
    <row r="327" spans="2:15">
      <c r="B327" s="62"/>
      <c r="C327" s="62"/>
      <c r="F327" s="63"/>
      <c r="G327" s="63"/>
      <c r="H327" s="63"/>
      <c r="I327" s="63"/>
      <c r="J327" s="63"/>
      <c r="K327" s="63"/>
      <c r="L327" s="63"/>
      <c r="M327" s="63"/>
      <c r="N327" s="66"/>
      <c r="O327" s="66"/>
    </row>
    <row r="328" spans="2:15">
      <c r="B328" s="62"/>
      <c r="C328" s="62"/>
      <c r="F328" s="63"/>
      <c r="G328" s="63"/>
      <c r="H328" s="63"/>
      <c r="I328" s="63"/>
      <c r="J328" s="63"/>
      <c r="K328" s="63"/>
      <c r="L328" s="63"/>
      <c r="M328" s="63"/>
      <c r="N328" s="66"/>
      <c r="O328" s="66"/>
    </row>
    <row r="329" spans="2:15">
      <c r="B329" s="62"/>
      <c r="C329" s="62"/>
      <c r="F329" s="63"/>
      <c r="G329" s="63"/>
      <c r="H329" s="63"/>
      <c r="I329" s="63"/>
      <c r="J329" s="63"/>
      <c r="K329" s="63"/>
      <c r="L329" s="63"/>
      <c r="M329" s="63"/>
      <c r="N329" s="66"/>
      <c r="O329" s="66"/>
    </row>
    <row r="330" spans="2:15">
      <c r="B330" s="62"/>
      <c r="C330" s="62"/>
      <c r="F330" s="63"/>
      <c r="G330" s="63"/>
      <c r="H330" s="63"/>
      <c r="I330" s="63"/>
      <c r="J330" s="63"/>
      <c r="K330" s="63"/>
      <c r="L330" s="63"/>
      <c r="M330" s="63"/>
      <c r="N330" s="66"/>
      <c r="O330" s="66"/>
    </row>
    <row r="331" spans="2:15">
      <c r="B331" s="62"/>
      <c r="C331" s="62"/>
      <c r="F331" s="63"/>
      <c r="G331" s="63"/>
      <c r="H331" s="63"/>
      <c r="I331" s="63"/>
      <c r="J331" s="63"/>
      <c r="K331" s="63"/>
      <c r="L331" s="63"/>
      <c r="M331" s="63"/>
      <c r="N331" s="66"/>
      <c r="O331" s="66"/>
    </row>
    <row r="332" spans="2:15">
      <c r="B332" s="62"/>
      <c r="C332" s="62"/>
      <c r="F332" s="63"/>
      <c r="G332" s="63"/>
      <c r="H332" s="63"/>
      <c r="I332" s="63"/>
      <c r="J332" s="63"/>
      <c r="K332" s="63"/>
      <c r="L332" s="63"/>
      <c r="M332" s="63"/>
      <c r="N332" s="66"/>
      <c r="O332" s="66"/>
    </row>
    <row r="333" spans="2:15">
      <c r="B333" s="62"/>
      <c r="C333" s="62"/>
      <c r="F333" s="63"/>
      <c r="G333" s="63"/>
      <c r="H333" s="63"/>
      <c r="I333" s="63"/>
      <c r="J333" s="63"/>
      <c r="K333" s="63"/>
      <c r="L333" s="63"/>
      <c r="M333" s="63"/>
      <c r="N333" s="66"/>
      <c r="O333" s="66"/>
    </row>
    <row r="334" spans="2:15">
      <c r="B334" s="62"/>
      <c r="C334" s="62"/>
      <c r="F334" s="63"/>
      <c r="G334" s="63"/>
      <c r="H334" s="63"/>
      <c r="I334" s="63"/>
      <c r="J334" s="63"/>
      <c r="K334" s="63"/>
      <c r="L334" s="63"/>
      <c r="M334" s="63"/>
      <c r="N334" s="66"/>
      <c r="O334" s="66"/>
    </row>
    <row r="335" spans="2:15">
      <c r="B335" s="62"/>
      <c r="C335" s="62"/>
      <c r="F335" s="63"/>
      <c r="G335" s="63"/>
      <c r="H335" s="63"/>
      <c r="I335" s="63"/>
      <c r="J335" s="63"/>
      <c r="K335" s="63"/>
      <c r="L335" s="63"/>
      <c r="M335" s="63"/>
      <c r="N335" s="66"/>
      <c r="O335" s="66"/>
    </row>
    <row r="336" spans="2:15">
      <c r="B336" s="62"/>
      <c r="C336" s="62"/>
      <c r="F336" s="63"/>
      <c r="G336" s="63"/>
      <c r="H336" s="63"/>
      <c r="I336" s="63"/>
      <c r="J336" s="63"/>
      <c r="K336" s="63"/>
      <c r="L336" s="63"/>
      <c r="M336" s="63"/>
      <c r="N336" s="66"/>
      <c r="O336" s="66"/>
    </row>
    <row r="337" spans="2:15">
      <c r="B337" s="62"/>
      <c r="C337" s="62"/>
      <c r="F337" s="63"/>
      <c r="G337" s="63"/>
      <c r="H337" s="63"/>
      <c r="I337" s="63"/>
      <c r="J337" s="63"/>
      <c r="K337" s="63"/>
      <c r="L337" s="63"/>
      <c r="M337" s="63"/>
      <c r="N337" s="66"/>
      <c r="O337" s="66"/>
    </row>
    <row r="338" spans="2:15">
      <c r="B338" s="62"/>
      <c r="C338" s="62"/>
      <c r="F338" s="63"/>
      <c r="G338" s="63"/>
      <c r="H338" s="63"/>
      <c r="I338" s="63"/>
      <c r="J338" s="63"/>
      <c r="K338" s="63"/>
      <c r="L338" s="63"/>
      <c r="M338" s="63"/>
      <c r="N338" s="66"/>
      <c r="O338" s="66"/>
    </row>
    <row r="339" spans="2:15">
      <c r="B339" s="62"/>
      <c r="C339" s="62"/>
      <c r="F339" s="63"/>
      <c r="G339" s="63"/>
      <c r="H339" s="63"/>
      <c r="I339" s="63"/>
      <c r="J339" s="63"/>
      <c r="K339" s="63"/>
      <c r="L339" s="63"/>
      <c r="M339" s="63"/>
      <c r="N339" s="66"/>
      <c r="O339" s="66"/>
    </row>
    <row r="340" spans="2:15">
      <c r="B340" s="62"/>
      <c r="C340" s="62"/>
      <c r="F340" s="63"/>
      <c r="G340" s="63"/>
      <c r="H340" s="63"/>
      <c r="I340" s="63"/>
      <c r="J340" s="63"/>
      <c r="K340" s="63"/>
      <c r="L340" s="63"/>
      <c r="M340" s="63"/>
      <c r="N340" s="66"/>
      <c r="O340" s="66"/>
    </row>
    <row r="341" spans="2:15">
      <c r="B341" s="62"/>
      <c r="C341" s="62"/>
      <c r="F341" s="63"/>
      <c r="G341" s="63"/>
      <c r="H341" s="63"/>
      <c r="I341" s="63"/>
      <c r="J341" s="63"/>
      <c r="K341" s="63"/>
      <c r="L341" s="63"/>
      <c r="M341" s="63"/>
      <c r="N341" s="66"/>
      <c r="O341" s="66"/>
    </row>
    <row r="342" spans="2:15">
      <c r="B342" s="62"/>
      <c r="C342" s="62"/>
      <c r="F342" s="63"/>
      <c r="G342" s="63"/>
      <c r="H342" s="63"/>
      <c r="I342" s="63"/>
      <c r="J342" s="63"/>
      <c r="K342" s="63"/>
      <c r="L342" s="63"/>
      <c r="M342" s="63"/>
      <c r="N342" s="66"/>
      <c r="O342" s="66"/>
    </row>
    <row r="343" spans="2:15">
      <c r="B343" s="62"/>
      <c r="C343" s="62"/>
      <c r="F343" s="63"/>
      <c r="G343" s="63"/>
      <c r="H343" s="63"/>
      <c r="I343" s="63"/>
      <c r="J343" s="63"/>
      <c r="K343" s="63"/>
      <c r="L343" s="63"/>
      <c r="M343" s="63"/>
      <c r="N343" s="66"/>
      <c r="O343" s="66"/>
    </row>
    <row r="344" spans="2:15">
      <c r="B344" s="62"/>
      <c r="C344" s="62"/>
      <c r="F344" s="63"/>
      <c r="G344" s="63"/>
      <c r="H344" s="63"/>
      <c r="I344" s="63"/>
      <c r="J344" s="63"/>
      <c r="K344" s="63"/>
      <c r="L344" s="63"/>
      <c r="M344" s="63"/>
      <c r="N344" s="66"/>
      <c r="O344" s="66"/>
    </row>
    <row r="345" spans="2:15">
      <c r="B345" s="62"/>
      <c r="C345" s="62"/>
      <c r="F345" s="63"/>
      <c r="G345" s="63"/>
      <c r="H345" s="63"/>
      <c r="I345" s="63"/>
      <c r="J345" s="63"/>
      <c r="K345" s="63"/>
      <c r="L345" s="63"/>
      <c r="M345" s="63"/>
      <c r="N345" s="66"/>
      <c r="O345" s="66"/>
    </row>
    <row r="346" spans="2:15">
      <c r="B346" s="62"/>
      <c r="C346" s="62"/>
      <c r="F346" s="63"/>
      <c r="G346" s="63"/>
      <c r="H346" s="63"/>
      <c r="I346" s="63"/>
      <c r="J346" s="63"/>
      <c r="K346" s="63"/>
      <c r="L346" s="63"/>
      <c r="M346" s="63"/>
      <c r="N346" s="66"/>
      <c r="O346" s="66"/>
    </row>
    <row r="347" spans="2:15">
      <c r="B347" s="62"/>
      <c r="C347" s="62"/>
      <c r="F347" s="63"/>
      <c r="G347" s="63"/>
      <c r="H347" s="63"/>
      <c r="I347" s="63"/>
      <c r="J347" s="63"/>
      <c r="K347" s="63"/>
      <c r="L347" s="63"/>
      <c r="M347" s="63"/>
      <c r="N347" s="66"/>
      <c r="O347" s="66"/>
    </row>
    <row r="348" spans="2:15">
      <c r="B348" s="62"/>
      <c r="C348" s="62"/>
      <c r="F348" s="63"/>
      <c r="G348" s="63"/>
      <c r="H348" s="63"/>
      <c r="I348" s="63"/>
      <c r="J348" s="63"/>
      <c r="K348" s="63"/>
      <c r="L348" s="63"/>
      <c r="M348" s="63"/>
      <c r="N348" s="66"/>
      <c r="O348" s="66"/>
    </row>
    <row r="349" spans="2:15">
      <c r="B349" s="62"/>
      <c r="C349" s="62"/>
      <c r="F349" s="63"/>
      <c r="G349" s="63"/>
      <c r="H349" s="63"/>
      <c r="I349" s="63"/>
      <c r="J349" s="63"/>
      <c r="K349" s="63"/>
      <c r="L349" s="63"/>
      <c r="M349" s="63"/>
      <c r="N349" s="66"/>
      <c r="O349" s="66"/>
    </row>
    <row r="350" spans="2:15">
      <c r="B350" s="62"/>
      <c r="C350" s="62"/>
      <c r="F350" s="63"/>
      <c r="G350" s="63"/>
      <c r="H350" s="63"/>
      <c r="I350" s="63"/>
      <c r="J350" s="63"/>
      <c r="K350" s="63"/>
      <c r="L350" s="63"/>
      <c r="M350" s="63"/>
      <c r="N350" s="66"/>
      <c r="O350" s="66"/>
    </row>
    <row r="351" spans="2:15">
      <c r="B351" s="62"/>
      <c r="C351" s="62"/>
      <c r="F351" s="63"/>
      <c r="G351" s="63"/>
      <c r="H351" s="63"/>
      <c r="I351" s="63"/>
      <c r="J351" s="63"/>
      <c r="K351" s="63"/>
      <c r="L351" s="63"/>
      <c r="M351" s="63"/>
      <c r="N351" s="66"/>
      <c r="O351" s="66"/>
    </row>
    <row r="352" spans="2:15">
      <c r="B352" s="62"/>
      <c r="C352" s="62"/>
      <c r="F352" s="63"/>
      <c r="G352" s="63"/>
      <c r="H352" s="63"/>
      <c r="I352" s="63"/>
      <c r="J352" s="63"/>
      <c r="K352" s="63"/>
      <c r="L352" s="63"/>
      <c r="M352" s="63"/>
      <c r="N352" s="66"/>
      <c r="O352" s="66"/>
    </row>
    <row r="353" spans="2:15">
      <c r="B353" s="62"/>
      <c r="C353" s="62"/>
      <c r="F353" s="63"/>
      <c r="G353" s="63"/>
      <c r="H353" s="63"/>
      <c r="I353" s="63"/>
      <c r="J353" s="63"/>
      <c r="K353" s="63"/>
      <c r="L353" s="63"/>
      <c r="M353" s="63"/>
      <c r="N353" s="66"/>
      <c r="O353" s="66"/>
    </row>
    <row r="354" spans="2:15">
      <c r="B354" s="62"/>
      <c r="C354" s="62"/>
      <c r="F354" s="63"/>
      <c r="G354" s="63"/>
      <c r="H354" s="63"/>
      <c r="I354" s="63"/>
      <c r="J354" s="63"/>
      <c r="K354" s="63"/>
      <c r="L354" s="63"/>
      <c r="M354" s="63"/>
      <c r="N354" s="66"/>
      <c r="O354" s="66"/>
    </row>
    <row r="355" spans="2:15">
      <c r="B355" s="62"/>
      <c r="C355" s="62"/>
      <c r="F355" s="63"/>
      <c r="G355" s="63"/>
      <c r="H355" s="63"/>
      <c r="I355" s="63"/>
      <c r="J355" s="63"/>
      <c r="K355" s="63"/>
      <c r="L355" s="63"/>
      <c r="M355" s="63"/>
      <c r="N355" s="66"/>
      <c r="O355" s="66"/>
    </row>
    <row r="356" spans="2:15">
      <c r="B356" s="62"/>
      <c r="C356" s="62"/>
      <c r="F356" s="63"/>
      <c r="G356" s="63"/>
      <c r="H356" s="63"/>
      <c r="I356" s="63"/>
      <c r="J356" s="63"/>
      <c r="K356" s="63"/>
      <c r="L356" s="63"/>
      <c r="M356" s="63"/>
      <c r="N356" s="66"/>
      <c r="O356" s="66"/>
    </row>
    <row r="357" spans="2:15">
      <c r="B357" s="62"/>
      <c r="C357" s="62"/>
      <c r="F357" s="63"/>
      <c r="G357" s="63"/>
      <c r="H357" s="63"/>
      <c r="I357" s="63"/>
      <c r="J357" s="63"/>
      <c r="K357" s="63"/>
      <c r="L357" s="63"/>
      <c r="M357" s="63"/>
      <c r="N357" s="66"/>
      <c r="O357" s="66"/>
    </row>
    <row r="358" spans="2:15">
      <c r="B358" s="62"/>
      <c r="C358" s="62"/>
      <c r="F358" s="63"/>
      <c r="G358" s="63"/>
      <c r="H358" s="63"/>
      <c r="I358" s="63"/>
      <c r="J358" s="63"/>
      <c r="K358" s="63"/>
      <c r="L358" s="63"/>
      <c r="M358" s="63"/>
      <c r="N358" s="66"/>
      <c r="O358" s="66"/>
    </row>
    <row r="359" spans="2:15">
      <c r="B359" s="62"/>
      <c r="C359" s="62"/>
      <c r="F359" s="63"/>
      <c r="G359" s="63"/>
      <c r="H359" s="63"/>
      <c r="I359" s="63"/>
      <c r="J359" s="63"/>
      <c r="K359" s="63"/>
      <c r="L359" s="63"/>
      <c r="M359" s="63"/>
      <c r="N359" s="66"/>
      <c r="O359" s="66"/>
    </row>
    <row r="360" spans="2:15">
      <c r="B360" s="62"/>
      <c r="C360" s="62"/>
      <c r="F360" s="63"/>
      <c r="G360" s="63"/>
      <c r="H360" s="63"/>
      <c r="I360" s="63"/>
      <c r="J360" s="63"/>
      <c r="K360" s="63"/>
      <c r="L360" s="63"/>
      <c r="M360" s="63"/>
      <c r="N360" s="66"/>
      <c r="O360" s="66"/>
    </row>
    <row r="361" spans="2:15">
      <c r="B361" s="62"/>
      <c r="C361" s="62"/>
      <c r="F361" s="63"/>
      <c r="G361" s="63"/>
      <c r="H361" s="63"/>
      <c r="I361" s="63"/>
      <c r="J361" s="63"/>
      <c r="K361" s="63"/>
      <c r="L361" s="63"/>
      <c r="M361" s="63"/>
      <c r="N361" s="66"/>
      <c r="O361" s="66"/>
    </row>
    <row r="362" spans="2:15">
      <c r="B362" s="62"/>
      <c r="C362" s="62"/>
      <c r="F362" s="63"/>
      <c r="G362" s="63"/>
      <c r="H362" s="63"/>
      <c r="I362" s="63"/>
      <c r="J362" s="63"/>
      <c r="K362" s="63"/>
      <c r="L362" s="63"/>
      <c r="M362" s="63"/>
      <c r="N362" s="66"/>
      <c r="O362" s="66"/>
    </row>
    <row r="363" spans="2:15">
      <c r="B363" s="62"/>
      <c r="C363" s="62"/>
      <c r="F363" s="63"/>
      <c r="G363" s="63"/>
      <c r="H363" s="63"/>
      <c r="I363" s="63"/>
      <c r="J363" s="63"/>
      <c r="K363" s="63"/>
      <c r="L363" s="63"/>
      <c r="M363" s="63"/>
      <c r="N363" s="66"/>
      <c r="O363" s="66"/>
    </row>
    <row r="364" spans="2:15">
      <c r="B364" s="62"/>
      <c r="C364" s="62"/>
      <c r="F364" s="63"/>
      <c r="G364" s="63"/>
      <c r="H364" s="63"/>
      <c r="I364" s="63"/>
      <c r="J364" s="63"/>
      <c r="K364" s="63"/>
      <c r="L364" s="63"/>
      <c r="M364" s="63"/>
      <c r="N364" s="66"/>
      <c r="O364" s="66"/>
    </row>
    <row r="365" spans="2:15">
      <c r="B365" s="62"/>
      <c r="C365" s="62"/>
      <c r="F365" s="63"/>
      <c r="G365" s="63"/>
      <c r="H365" s="63"/>
      <c r="I365" s="63"/>
      <c r="J365" s="63"/>
      <c r="K365" s="63"/>
      <c r="L365" s="63"/>
      <c r="M365" s="63"/>
      <c r="N365" s="66"/>
      <c r="O365" s="66"/>
    </row>
    <row r="366" spans="2:15">
      <c r="B366" s="62"/>
      <c r="C366" s="62"/>
      <c r="F366" s="63"/>
      <c r="G366" s="63"/>
      <c r="H366" s="63"/>
      <c r="I366" s="63"/>
      <c r="J366" s="63"/>
      <c r="K366" s="63"/>
      <c r="L366" s="63"/>
      <c r="M366" s="63"/>
      <c r="N366" s="66"/>
      <c r="O366" s="66"/>
    </row>
    <row r="367" spans="2:15">
      <c r="B367" s="62"/>
      <c r="C367" s="62"/>
      <c r="F367" s="63"/>
      <c r="G367" s="63"/>
      <c r="H367" s="63"/>
      <c r="I367" s="63"/>
      <c r="J367" s="63"/>
      <c r="K367" s="63"/>
      <c r="L367" s="63"/>
      <c r="M367" s="63"/>
      <c r="N367" s="66"/>
      <c r="O367" s="66"/>
    </row>
    <row r="368" spans="2:15">
      <c r="B368" s="62"/>
      <c r="C368" s="62"/>
      <c r="F368" s="63"/>
      <c r="G368" s="63"/>
      <c r="H368" s="63"/>
      <c r="I368" s="63"/>
      <c r="J368" s="63"/>
      <c r="K368" s="63"/>
      <c r="L368" s="63"/>
      <c r="M368" s="63"/>
      <c r="N368" s="66"/>
      <c r="O368" s="66"/>
    </row>
    <row r="369" spans="2:15">
      <c r="B369" s="62"/>
      <c r="C369" s="62"/>
      <c r="F369" s="63"/>
      <c r="G369" s="63"/>
      <c r="H369" s="63"/>
      <c r="I369" s="63"/>
      <c r="J369" s="63"/>
      <c r="K369" s="63"/>
      <c r="L369" s="63"/>
      <c r="M369" s="63"/>
      <c r="N369" s="66"/>
      <c r="O369" s="66"/>
    </row>
    <row r="370" spans="2:15">
      <c r="B370" s="62"/>
      <c r="C370" s="62"/>
      <c r="F370" s="63"/>
      <c r="G370" s="63"/>
      <c r="H370" s="63"/>
      <c r="I370" s="63"/>
      <c r="J370" s="63"/>
      <c r="K370" s="63"/>
      <c r="L370" s="63"/>
      <c r="M370" s="63"/>
      <c r="N370" s="66"/>
      <c r="O370" s="66"/>
    </row>
    <row r="371" spans="2:15">
      <c r="B371" s="62"/>
      <c r="C371" s="62"/>
      <c r="F371" s="63"/>
      <c r="G371" s="63"/>
      <c r="H371" s="63"/>
      <c r="I371" s="63"/>
      <c r="J371" s="63"/>
      <c r="K371" s="63"/>
      <c r="L371" s="63"/>
      <c r="M371" s="63"/>
      <c r="N371" s="66"/>
      <c r="O371" s="66"/>
    </row>
    <row r="372" spans="2:15">
      <c r="B372" s="62"/>
      <c r="C372" s="62"/>
      <c r="F372" s="63"/>
      <c r="G372" s="63"/>
      <c r="H372" s="63"/>
      <c r="I372" s="63"/>
      <c r="J372" s="63"/>
      <c r="K372" s="63"/>
      <c r="L372" s="63"/>
      <c r="M372" s="63"/>
      <c r="N372" s="66"/>
      <c r="O372" s="66"/>
    </row>
    <row r="373" spans="2:15">
      <c r="B373" s="62"/>
      <c r="C373" s="62"/>
      <c r="F373" s="63"/>
      <c r="G373" s="63"/>
      <c r="H373" s="63"/>
      <c r="I373" s="63"/>
      <c r="J373" s="63"/>
      <c r="K373" s="63"/>
      <c r="L373" s="63"/>
      <c r="M373" s="63"/>
      <c r="N373" s="66"/>
      <c r="O373" s="66"/>
    </row>
    <row r="374" spans="2:15">
      <c r="B374" s="62"/>
      <c r="C374" s="62"/>
      <c r="F374" s="63"/>
      <c r="G374" s="63"/>
      <c r="H374" s="63"/>
      <c r="I374" s="63"/>
      <c r="J374" s="63"/>
      <c r="K374" s="63"/>
      <c r="L374" s="63"/>
      <c r="M374" s="63"/>
      <c r="N374" s="66"/>
      <c r="O374" s="66"/>
    </row>
    <row r="375" spans="2:15">
      <c r="B375" s="62"/>
      <c r="C375" s="62"/>
      <c r="F375" s="63"/>
      <c r="G375" s="63"/>
      <c r="H375" s="63"/>
      <c r="I375" s="63"/>
      <c r="J375" s="63"/>
      <c r="K375" s="63"/>
      <c r="L375" s="63"/>
      <c r="M375" s="63"/>
      <c r="N375" s="66"/>
      <c r="O375" s="66"/>
    </row>
    <row r="376" spans="2:15">
      <c r="B376" s="62"/>
      <c r="C376" s="62"/>
      <c r="F376" s="63"/>
      <c r="G376" s="63"/>
      <c r="H376" s="63"/>
      <c r="I376" s="63"/>
      <c r="J376" s="63"/>
      <c r="K376" s="63"/>
      <c r="L376" s="63"/>
      <c r="M376" s="63"/>
      <c r="N376" s="66"/>
      <c r="O376" s="66"/>
    </row>
    <row r="377" spans="2:15">
      <c r="B377" s="62"/>
      <c r="C377" s="62"/>
      <c r="F377" s="63"/>
      <c r="G377" s="63"/>
      <c r="H377" s="63"/>
      <c r="I377" s="63"/>
      <c r="J377" s="63"/>
      <c r="K377" s="63"/>
      <c r="L377" s="63"/>
      <c r="M377" s="63"/>
      <c r="N377" s="66"/>
      <c r="O377" s="66"/>
    </row>
    <row r="378" spans="2:15">
      <c r="B378" s="62"/>
      <c r="C378" s="62"/>
      <c r="F378" s="63"/>
      <c r="G378" s="63"/>
      <c r="H378" s="63"/>
      <c r="I378" s="63"/>
      <c r="J378" s="63"/>
      <c r="K378" s="63"/>
      <c r="L378" s="63"/>
      <c r="M378" s="63"/>
      <c r="N378" s="66"/>
      <c r="O378" s="66"/>
    </row>
    <row r="379" spans="2:15">
      <c r="B379" s="62"/>
      <c r="C379" s="62"/>
      <c r="F379" s="63"/>
      <c r="G379" s="63"/>
      <c r="H379" s="63"/>
      <c r="I379" s="63"/>
      <c r="J379" s="63"/>
      <c r="K379" s="63"/>
      <c r="L379" s="63"/>
      <c r="M379" s="63"/>
      <c r="N379" s="66"/>
      <c r="O379" s="66"/>
    </row>
    <row r="380" spans="2:15">
      <c r="B380" s="62"/>
      <c r="C380" s="62"/>
      <c r="F380" s="63"/>
      <c r="G380" s="63"/>
      <c r="H380" s="63"/>
      <c r="I380" s="63"/>
      <c r="J380" s="63"/>
      <c r="K380" s="63"/>
      <c r="L380" s="63"/>
      <c r="M380" s="63"/>
      <c r="N380" s="66"/>
      <c r="O380" s="66"/>
    </row>
    <row r="381" spans="2:15">
      <c r="B381" s="62"/>
      <c r="C381" s="62"/>
      <c r="F381" s="63"/>
      <c r="G381" s="63"/>
      <c r="H381" s="63"/>
      <c r="I381" s="63"/>
      <c r="J381" s="63"/>
      <c r="K381" s="63"/>
      <c r="L381" s="63"/>
      <c r="M381" s="63"/>
      <c r="N381" s="66"/>
      <c r="O381" s="66"/>
    </row>
    <row r="382" spans="2:15">
      <c r="B382" s="62"/>
      <c r="C382" s="62"/>
      <c r="F382" s="63"/>
      <c r="G382" s="63"/>
      <c r="H382" s="63"/>
      <c r="I382" s="63"/>
      <c r="J382" s="63"/>
      <c r="K382" s="63"/>
      <c r="L382" s="63"/>
      <c r="M382" s="63"/>
      <c r="N382" s="66"/>
      <c r="O382" s="66"/>
    </row>
    <row r="383" spans="2:15">
      <c r="B383" s="62"/>
      <c r="C383" s="62"/>
      <c r="F383" s="63"/>
      <c r="G383" s="63"/>
      <c r="H383" s="63"/>
      <c r="I383" s="63"/>
      <c r="J383" s="63"/>
      <c r="K383" s="63"/>
      <c r="L383" s="63"/>
      <c r="M383" s="63"/>
      <c r="N383" s="66"/>
      <c r="O383" s="66"/>
    </row>
    <row r="384" spans="2:15">
      <c r="B384" s="62"/>
      <c r="C384" s="62"/>
      <c r="F384" s="63"/>
      <c r="G384" s="63"/>
      <c r="H384" s="63"/>
      <c r="I384" s="63"/>
      <c r="J384" s="63"/>
      <c r="K384" s="63"/>
      <c r="L384" s="63"/>
      <c r="M384" s="63"/>
      <c r="N384" s="66"/>
      <c r="O384" s="66"/>
    </row>
    <row r="385" spans="2:15">
      <c r="B385" s="62"/>
      <c r="C385" s="62"/>
      <c r="F385" s="63"/>
      <c r="G385" s="63"/>
      <c r="H385" s="63"/>
      <c r="I385" s="63"/>
      <c r="J385" s="63"/>
      <c r="K385" s="63"/>
      <c r="L385" s="63"/>
      <c r="M385" s="63"/>
      <c r="N385" s="66"/>
      <c r="O385" s="66"/>
    </row>
    <row r="386" spans="2:15">
      <c r="B386" s="62"/>
      <c r="C386" s="62"/>
      <c r="F386" s="63"/>
      <c r="G386" s="63"/>
      <c r="H386" s="63"/>
      <c r="I386" s="63"/>
      <c r="J386" s="63"/>
      <c r="K386" s="63"/>
      <c r="L386" s="63"/>
      <c r="M386" s="63"/>
      <c r="N386" s="66"/>
      <c r="O386" s="66"/>
    </row>
    <row r="387" spans="2:15">
      <c r="B387" s="62"/>
      <c r="C387" s="62"/>
      <c r="F387" s="63"/>
      <c r="G387" s="63"/>
      <c r="H387" s="63"/>
      <c r="I387" s="63"/>
      <c r="J387" s="63"/>
      <c r="K387" s="63"/>
      <c r="L387" s="63"/>
      <c r="M387" s="63"/>
      <c r="N387" s="66"/>
      <c r="O387" s="66"/>
    </row>
    <row r="388" spans="2:15">
      <c r="B388" s="62"/>
      <c r="C388" s="62"/>
      <c r="F388" s="63"/>
      <c r="G388" s="63"/>
      <c r="H388" s="63"/>
      <c r="I388" s="63"/>
      <c r="J388" s="63"/>
      <c r="K388" s="63"/>
      <c r="L388" s="63"/>
      <c r="M388" s="63"/>
      <c r="N388" s="66"/>
      <c r="O388" s="66"/>
    </row>
    <row r="389" spans="2:15">
      <c r="B389" s="62"/>
      <c r="C389" s="62"/>
      <c r="F389" s="63"/>
      <c r="G389" s="63"/>
      <c r="H389" s="63"/>
      <c r="I389" s="63"/>
      <c r="J389" s="63"/>
      <c r="K389" s="63"/>
      <c r="L389" s="63"/>
      <c r="M389" s="63"/>
      <c r="N389" s="66"/>
      <c r="O389" s="66"/>
    </row>
    <row r="390" spans="2:15">
      <c r="B390" s="62"/>
      <c r="C390" s="62"/>
      <c r="F390" s="63"/>
      <c r="G390" s="63"/>
      <c r="H390" s="63"/>
      <c r="I390" s="63"/>
      <c r="J390" s="63"/>
      <c r="K390" s="63"/>
      <c r="L390" s="63"/>
      <c r="M390" s="63"/>
      <c r="N390" s="66"/>
      <c r="O390" s="66"/>
    </row>
    <row r="391" spans="2:15">
      <c r="B391" s="62"/>
      <c r="C391" s="62"/>
      <c r="F391" s="63"/>
      <c r="G391" s="63"/>
      <c r="H391" s="63"/>
      <c r="I391" s="63"/>
      <c r="J391" s="63"/>
      <c r="K391" s="63"/>
      <c r="L391" s="63"/>
      <c r="M391" s="63"/>
      <c r="N391" s="66"/>
      <c r="O391" s="66"/>
    </row>
    <row r="392" spans="2:15">
      <c r="B392" s="62"/>
      <c r="C392" s="62"/>
      <c r="F392" s="63"/>
      <c r="G392" s="63"/>
      <c r="H392" s="63"/>
      <c r="I392" s="63"/>
      <c r="J392" s="63"/>
      <c r="K392" s="63"/>
      <c r="L392" s="63"/>
      <c r="M392" s="63"/>
      <c r="N392" s="66"/>
      <c r="O392" s="66"/>
    </row>
    <row r="393" spans="2:15">
      <c r="B393" s="62"/>
      <c r="C393" s="62"/>
      <c r="F393" s="63"/>
      <c r="G393" s="63"/>
      <c r="H393" s="63"/>
      <c r="I393" s="63"/>
      <c r="J393" s="63"/>
      <c r="K393" s="63"/>
      <c r="L393" s="63"/>
      <c r="M393" s="63"/>
      <c r="N393" s="66"/>
      <c r="O393" s="66"/>
    </row>
    <row r="394" spans="2:15">
      <c r="B394" s="62"/>
      <c r="C394" s="62"/>
      <c r="F394" s="63"/>
      <c r="G394" s="63"/>
      <c r="H394" s="63"/>
      <c r="I394" s="63"/>
      <c r="J394" s="63"/>
      <c r="K394" s="63"/>
      <c r="L394" s="63"/>
      <c r="M394" s="63"/>
      <c r="N394" s="66"/>
      <c r="O394" s="66"/>
    </row>
    <row r="395" spans="2:15">
      <c r="B395" s="62"/>
      <c r="C395" s="62"/>
      <c r="F395" s="63"/>
      <c r="G395" s="63"/>
      <c r="H395" s="63"/>
      <c r="I395" s="63"/>
      <c r="J395" s="63"/>
      <c r="K395" s="63"/>
      <c r="L395" s="63"/>
      <c r="M395" s="63"/>
      <c r="N395" s="66"/>
      <c r="O395" s="66"/>
    </row>
    <row r="396" spans="2:15">
      <c r="B396" s="62"/>
      <c r="C396" s="62"/>
      <c r="F396" s="63"/>
      <c r="G396" s="63"/>
      <c r="H396" s="63"/>
      <c r="I396" s="63"/>
      <c r="J396" s="63"/>
      <c r="K396" s="63"/>
      <c r="L396" s="63"/>
      <c r="M396" s="63"/>
      <c r="N396" s="66"/>
      <c r="O396" s="66"/>
    </row>
    <row r="397" spans="2:15">
      <c r="B397" s="62"/>
      <c r="C397" s="62"/>
      <c r="F397" s="63"/>
      <c r="G397" s="63"/>
      <c r="H397" s="63"/>
      <c r="I397" s="63"/>
      <c r="J397" s="63"/>
      <c r="K397" s="63"/>
      <c r="L397" s="63"/>
      <c r="M397" s="63"/>
      <c r="N397" s="66"/>
      <c r="O397" s="66"/>
    </row>
    <row r="398" spans="2:15">
      <c r="B398" s="62"/>
      <c r="C398" s="62"/>
      <c r="F398" s="63"/>
      <c r="G398" s="63"/>
      <c r="H398" s="63"/>
      <c r="I398" s="63"/>
      <c r="J398" s="63"/>
      <c r="K398" s="63"/>
      <c r="L398" s="63"/>
      <c r="M398" s="63"/>
      <c r="N398" s="66"/>
      <c r="O398" s="66"/>
    </row>
    <row r="399" spans="2:15">
      <c r="B399" s="62"/>
      <c r="C399" s="62"/>
      <c r="F399" s="63"/>
      <c r="G399" s="63"/>
      <c r="H399" s="63"/>
      <c r="I399" s="63"/>
      <c r="J399" s="63"/>
      <c r="K399" s="63"/>
      <c r="L399" s="63"/>
      <c r="M399" s="63"/>
      <c r="N399" s="66"/>
      <c r="O399" s="66"/>
    </row>
    <row r="400" spans="2:15">
      <c r="B400" s="62"/>
      <c r="C400" s="62"/>
      <c r="F400" s="63"/>
      <c r="G400" s="63"/>
      <c r="H400" s="63"/>
      <c r="I400" s="63"/>
      <c r="J400" s="63"/>
      <c r="K400" s="63"/>
      <c r="L400" s="63"/>
      <c r="M400" s="63"/>
      <c r="N400" s="66"/>
      <c r="O400" s="66"/>
    </row>
    <row r="401" spans="2:15">
      <c r="B401" s="62"/>
      <c r="C401" s="62"/>
      <c r="F401" s="63"/>
      <c r="G401" s="63"/>
      <c r="H401" s="63"/>
      <c r="I401" s="63"/>
      <c r="J401" s="63"/>
      <c r="K401" s="63"/>
      <c r="L401" s="63"/>
      <c r="M401" s="63"/>
      <c r="N401" s="66"/>
      <c r="O401" s="66"/>
    </row>
    <row r="402" spans="2:15">
      <c r="B402" s="62"/>
      <c r="C402" s="62"/>
      <c r="F402" s="63"/>
      <c r="G402" s="63"/>
      <c r="H402" s="63"/>
      <c r="I402" s="63"/>
      <c r="J402" s="63"/>
      <c r="K402" s="63"/>
      <c r="L402" s="63"/>
      <c r="M402" s="63"/>
      <c r="N402" s="66"/>
      <c r="O402" s="66"/>
    </row>
    <row r="403" spans="2:15">
      <c r="B403" s="62"/>
      <c r="C403" s="62"/>
      <c r="F403" s="63"/>
      <c r="G403" s="63"/>
      <c r="H403" s="63"/>
      <c r="I403" s="63"/>
      <c r="J403" s="63"/>
      <c r="K403" s="63"/>
      <c r="L403" s="63"/>
      <c r="M403" s="63"/>
      <c r="N403" s="66"/>
      <c r="O403" s="66"/>
    </row>
    <row r="404" spans="2:15">
      <c r="B404" s="62"/>
      <c r="C404" s="62"/>
      <c r="F404" s="63"/>
      <c r="G404" s="63"/>
      <c r="H404" s="63"/>
      <c r="I404" s="63"/>
      <c r="J404" s="63"/>
      <c r="K404" s="63"/>
      <c r="L404" s="63"/>
      <c r="M404" s="63"/>
      <c r="N404" s="66"/>
      <c r="O404" s="66"/>
    </row>
    <row r="405" spans="2:15">
      <c r="B405" s="62"/>
      <c r="C405" s="62"/>
      <c r="F405" s="63"/>
      <c r="G405" s="63"/>
      <c r="H405" s="63"/>
      <c r="I405" s="63"/>
      <c r="J405" s="63"/>
      <c r="K405" s="63"/>
      <c r="L405" s="63"/>
      <c r="M405" s="63"/>
      <c r="N405" s="66"/>
      <c r="O405" s="66"/>
    </row>
    <row r="406" spans="2:15">
      <c r="B406" s="62"/>
      <c r="C406" s="62"/>
      <c r="F406" s="63"/>
      <c r="G406" s="63"/>
      <c r="H406" s="63"/>
      <c r="I406" s="63"/>
      <c r="J406" s="63"/>
      <c r="K406" s="63"/>
      <c r="L406" s="63"/>
      <c r="M406" s="63"/>
      <c r="N406" s="66"/>
      <c r="O406" s="66"/>
    </row>
    <row r="407" spans="2:15">
      <c r="B407" s="62"/>
      <c r="C407" s="62"/>
      <c r="F407" s="63"/>
      <c r="G407" s="63"/>
      <c r="H407" s="63"/>
      <c r="I407" s="63"/>
      <c r="J407" s="63"/>
      <c r="K407" s="63"/>
      <c r="L407" s="63"/>
      <c r="M407" s="63"/>
      <c r="N407" s="66"/>
      <c r="O407" s="66"/>
    </row>
    <row r="408" spans="2:15">
      <c r="B408" s="62"/>
      <c r="C408" s="62"/>
      <c r="F408" s="63"/>
      <c r="G408" s="63"/>
      <c r="H408" s="63"/>
      <c r="I408" s="63"/>
      <c r="J408" s="63"/>
      <c r="K408" s="63"/>
      <c r="L408" s="63"/>
      <c r="M408" s="63"/>
      <c r="N408" s="66"/>
      <c r="O408" s="66"/>
    </row>
    <row r="409" spans="2:15">
      <c r="B409" s="62"/>
      <c r="C409" s="62"/>
      <c r="F409" s="63"/>
      <c r="G409" s="63"/>
      <c r="H409" s="63"/>
      <c r="I409" s="63"/>
      <c r="J409" s="63"/>
      <c r="K409" s="63"/>
      <c r="L409" s="63"/>
      <c r="M409" s="63"/>
      <c r="N409" s="66"/>
      <c r="O409" s="66"/>
    </row>
    <row r="410" spans="2:15">
      <c r="B410" s="62"/>
      <c r="C410" s="62"/>
      <c r="F410" s="63"/>
      <c r="G410" s="63"/>
      <c r="H410" s="63"/>
      <c r="I410" s="63"/>
      <c r="J410" s="63"/>
      <c r="K410" s="63"/>
      <c r="L410" s="63"/>
      <c r="M410" s="63"/>
      <c r="N410" s="66"/>
      <c r="O410" s="66"/>
    </row>
    <row r="411" spans="2:15">
      <c r="B411" s="62"/>
      <c r="C411" s="62"/>
      <c r="F411" s="63"/>
      <c r="G411" s="63"/>
      <c r="H411" s="63"/>
      <c r="I411" s="63"/>
      <c r="J411" s="63"/>
      <c r="K411" s="63"/>
      <c r="L411" s="63"/>
      <c r="M411" s="63"/>
      <c r="N411" s="66"/>
      <c r="O411" s="66"/>
    </row>
    <row r="412" spans="2:15">
      <c r="B412" s="62"/>
      <c r="C412" s="62"/>
      <c r="F412" s="63"/>
      <c r="G412" s="63"/>
      <c r="H412" s="63"/>
      <c r="I412" s="63"/>
      <c r="J412" s="63"/>
      <c r="K412" s="63"/>
      <c r="L412" s="63"/>
      <c r="M412" s="63"/>
      <c r="N412" s="66"/>
      <c r="O412" s="66"/>
    </row>
    <row r="413" spans="2:15">
      <c r="B413" s="62"/>
      <c r="C413" s="62"/>
      <c r="F413" s="63"/>
      <c r="G413" s="63"/>
      <c r="H413" s="63"/>
      <c r="I413" s="63"/>
      <c r="J413" s="63"/>
      <c r="K413" s="63"/>
      <c r="L413" s="63"/>
      <c r="M413" s="63"/>
      <c r="N413" s="66"/>
      <c r="O413" s="66"/>
    </row>
    <row r="414" spans="2:15">
      <c r="B414" s="62"/>
      <c r="C414" s="62"/>
      <c r="F414" s="63"/>
      <c r="G414" s="63"/>
      <c r="H414" s="63"/>
      <c r="I414" s="63"/>
      <c r="J414" s="63"/>
      <c r="K414" s="63"/>
      <c r="L414" s="63"/>
      <c r="M414" s="63"/>
      <c r="N414" s="66"/>
      <c r="O414" s="66"/>
    </row>
    <row r="415" spans="2:15">
      <c r="B415" s="62"/>
      <c r="C415" s="62"/>
      <c r="F415" s="63"/>
      <c r="G415" s="63"/>
      <c r="H415" s="63"/>
      <c r="I415" s="63"/>
      <c r="J415" s="63"/>
      <c r="K415" s="63"/>
      <c r="L415" s="63"/>
      <c r="M415" s="63"/>
      <c r="N415" s="66"/>
      <c r="O415" s="66"/>
    </row>
    <row r="416" spans="2:15">
      <c r="B416" s="62"/>
      <c r="C416" s="62"/>
      <c r="F416" s="63"/>
      <c r="G416" s="63"/>
      <c r="H416" s="63"/>
      <c r="I416" s="63"/>
      <c r="J416" s="63"/>
      <c r="K416" s="63"/>
      <c r="L416" s="63"/>
      <c r="M416" s="63"/>
      <c r="N416" s="66"/>
      <c r="O416" s="66"/>
    </row>
    <row r="417" spans="2:15">
      <c r="B417" s="62"/>
      <c r="C417" s="62"/>
      <c r="F417" s="63"/>
      <c r="G417" s="63"/>
      <c r="H417" s="63"/>
      <c r="I417" s="63"/>
      <c r="J417" s="63"/>
      <c r="K417" s="63"/>
      <c r="L417" s="63"/>
      <c r="M417" s="63"/>
      <c r="N417" s="66"/>
      <c r="O417" s="66"/>
    </row>
    <row r="418" spans="2:15">
      <c r="B418" s="62"/>
      <c r="C418" s="62"/>
      <c r="F418" s="63"/>
      <c r="G418" s="63"/>
      <c r="H418" s="63"/>
      <c r="I418" s="63"/>
      <c r="J418" s="63"/>
      <c r="K418" s="63"/>
      <c r="L418" s="63"/>
      <c r="M418" s="63"/>
      <c r="N418" s="66"/>
      <c r="O418" s="66"/>
    </row>
    <row r="419" spans="2:15">
      <c r="B419" s="62"/>
      <c r="C419" s="62"/>
      <c r="F419" s="63"/>
      <c r="G419" s="63"/>
      <c r="H419" s="63"/>
      <c r="I419" s="63"/>
      <c r="J419" s="63"/>
      <c r="K419" s="63"/>
      <c r="L419" s="63"/>
      <c r="M419" s="63"/>
      <c r="N419" s="66"/>
      <c r="O419" s="66"/>
    </row>
    <row r="420" spans="2:15">
      <c r="B420" s="62"/>
      <c r="C420" s="62"/>
      <c r="F420" s="63"/>
      <c r="G420" s="63"/>
      <c r="H420" s="63"/>
      <c r="I420" s="63"/>
      <c r="J420" s="63"/>
      <c r="K420" s="63"/>
      <c r="L420" s="63"/>
      <c r="M420" s="63"/>
      <c r="N420" s="66"/>
      <c r="O420" s="66"/>
    </row>
    <row r="421" spans="2:15">
      <c r="B421" s="62"/>
      <c r="C421" s="62"/>
      <c r="F421" s="63"/>
      <c r="G421" s="63"/>
      <c r="H421" s="63"/>
      <c r="I421" s="63"/>
      <c r="J421" s="63"/>
      <c r="K421" s="63"/>
      <c r="L421" s="63"/>
      <c r="M421" s="63"/>
      <c r="N421" s="66"/>
      <c r="O421" s="66"/>
    </row>
    <row r="422" spans="2:15">
      <c r="B422" s="62"/>
      <c r="C422" s="62"/>
      <c r="F422" s="63"/>
      <c r="G422" s="63"/>
      <c r="H422" s="63"/>
      <c r="I422" s="63"/>
      <c r="J422" s="63"/>
      <c r="K422" s="63"/>
      <c r="L422" s="63"/>
      <c r="M422" s="63"/>
      <c r="N422" s="66"/>
      <c r="O422" s="66"/>
    </row>
    <row r="423" spans="2:15">
      <c r="B423" s="62"/>
      <c r="C423" s="62"/>
      <c r="F423" s="63"/>
      <c r="G423" s="63"/>
      <c r="H423" s="63"/>
      <c r="I423" s="63"/>
      <c r="J423" s="63"/>
      <c r="K423" s="63"/>
      <c r="L423" s="63"/>
      <c r="M423" s="63"/>
      <c r="N423" s="66"/>
      <c r="O423" s="66"/>
    </row>
    <row r="424" spans="2:15">
      <c r="B424" s="62"/>
      <c r="C424" s="62"/>
      <c r="F424" s="63"/>
      <c r="G424" s="63"/>
      <c r="H424" s="63"/>
      <c r="I424" s="63"/>
      <c r="J424" s="63"/>
      <c r="K424" s="63"/>
      <c r="L424" s="63"/>
      <c r="M424" s="63"/>
      <c r="N424" s="66"/>
      <c r="O424" s="66"/>
    </row>
    <row r="425" spans="2:15">
      <c r="B425" s="62"/>
      <c r="C425" s="62"/>
      <c r="F425" s="63"/>
      <c r="G425" s="63"/>
      <c r="H425" s="63"/>
      <c r="I425" s="63"/>
      <c r="J425" s="63"/>
      <c r="K425" s="63"/>
      <c r="L425" s="63"/>
      <c r="M425" s="63"/>
      <c r="N425" s="66"/>
      <c r="O425" s="66"/>
    </row>
    <row r="426" spans="2:15">
      <c r="B426" s="62"/>
      <c r="C426" s="62"/>
      <c r="F426" s="63"/>
      <c r="G426" s="63"/>
      <c r="H426" s="63"/>
      <c r="I426" s="63"/>
      <c r="J426" s="63"/>
      <c r="K426" s="63"/>
      <c r="L426" s="63"/>
      <c r="M426" s="63"/>
      <c r="N426" s="66"/>
      <c r="O426" s="66"/>
    </row>
    <row r="427" spans="2:15">
      <c r="B427" s="62"/>
      <c r="C427" s="62"/>
      <c r="F427" s="63"/>
      <c r="G427" s="63"/>
      <c r="H427" s="63"/>
      <c r="I427" s="63"/>
      <c r="J427" s="63"/>
      <c r="K427" s="63"/>
      <c r="L427" s="63"/>
      <c r="M427" s="63"/>
      <c r="N427" s="66"/>
      <c r="O427" s="66"/>
    </row>
    <row r="428" spans="2:15">
      <c r="B428" s="62"/>
      <c r="C428" s="62"/>
      <c r="F428" s="63"/>
      <c r="G428" s="63"/>
      <c r="H428" s="63"/>
      <c r="I428" s="63"/>
      <c r="J428" s="63"/>
      <c r="K428" s="63"/>
      <c r="L428" s="63"/>
      <c r="M428" s="63"/>
      <c r="N428" s="66"/>
      <c r="O428" s="66"/>
    </row>
    <row r="429" spans="2:15">
      <c r="B429" s="62"/>
      <c r="C429" s="62"/>
      <c r="F429" s="63"/>
      <c r="G429" s="63"/>
      <c r="H429" s="63"/>
      <c r="I429" s="63"/>
      <c r="J429" s="63"/>
      <c r="K429" s="63"/>
      <c r="L429" s="63"/>
      <c r="M429" s="63"/>
      <c r="N429" s="66"/>
      <c r="O429" s="66"/>
    </row>
    <row r="430" spans="2:15">
      <c r="B430" s="62"/>
      <c r="C430" s="62"/>
      <c r="F430" s="63"/>
      <c r="G430" s="63"/>
      <c r="H430" s="63"/>
      <c r="I430" s="63"/>
      <c r="J430" s="63"/>
      <c r="K430" s="63"/>
      <c r="L430" s="63"/>
      <c r="M430" s="63"/>
      <c r="N430" s="66"/>
      <c r="O430" s="66"/>
    </row>
    <row r="431" spans="2:15">
      <c r="B431" s="62"/>
      <c r="C431" s="62"/>
      <c r="F431" s="63"/>
      <c r="G431" s="63"/>
      <c r="H431" s="63"/>
      <c r="I431" s="63"/>
      <c r="J431" s="63"/>
      <c r="K431" s="63"/>
      <c r="L431" s="63"/>
      <c r="M431" s="63"/>
      <c r="N431" s="66"/>
      <c r="O431" s="66"/>
    </row>
    <row r="432" spans="2:15">
      <c r="B432" s="62"/>
      <c r="C432" s="62"/>
      <c r="F432" s="63"/>
      <c r="G432" s="63"/>
      <c r="H432" s="63"/>
      <c r="I432" s="63"/>
      <c r="J432" s="63"/>
      <c r="K432" s="63"/>
      <c r="L432" s="63"/>
      <c r="M432" s="63"/>
      <c r="N432" s="66"/>
      <c r="O432" s="66"/>
    </row>
    <row r="433" spans="2:15">
      <c r="B433" s="62"/>
      <c r="C433" s="62"/>
      <c r="F433" s="63"/>
      <c r="G433" s="63"/>
      <c r="H433" s="63"/>
      <c r="I433" s="63"/>
      <c r="J433" s="63"/>
      <c r="K433" s="63"/>
      <c r="L433" s="63"/>
      <c r="M433" s="63"/>
      <c r="N433" s="66"/>
      <c r="O433" s="66"/>
    </row>
    <row r="434" spans="2:15">
      <c r="B434" s="62"/>
      <c r="C434" s="62"/>
      <c r="F434" s="63"/>
      <c r="G434" s="63"/>
      <c r="H434" s="63"/>
      <c r="I434" s="63"/>
      <c r="J434" s="63"/>
      <c r="K434" s="63"/>
      <c r="L434" s="63"/>
      <c r="M434" s="63"/>
      <c r="N434" s="66"/>
      <c r="O434" s="66"/>
    </row>
    <row r="435" spans="2:15">
      <c r="B435" s="62"/>
      <c r="C435" s="62"/>
      <c r="F435" s="63"/>
      <c r="G435" s="63"/>
      <c r="H435" s="63"/>
      <c r="I435" s="63"/>
      <c r="J435" s="63"/>
      <c r="K435" s="63"/>
      <c r="L435" s="63"/>
      <c r="M435" s="63"/>
      <c r="N435" s="66"/>
      <c r="O435" s="66"/>
    </row>
    <row r="436" spans="2:15">
      <c r="B436" s="62"/>
      <c r="C436" s="62"/>
      <c r="F436" s="63"/>
      <c r="G436" s="63"/>
      <c r="H436" s="63"/>
      <c r="I436" s="63"/>
      <c r="J436" s="63"/>
      <c r="K436" s="63"/>
      <c r="L436" s="63"/>
      <c r="M436" s="63"/>
      <c r="N436" s="66"/>
      <c r="O436" s="66"/>
    </row>
    <row r="437" spans="2:15">
      <c r="B437" s="62"/>
      <c r="C437" s="62"/>
      <c r="F437" s="63"/>
      <c r="G437" s="63"/>
      <c r="H437" s="63"/>
      <c r="I437" s="63"/>
      <c r="J437" s="63"/>
      <c r="K437" s="63"/>
      <c r="L437" s="63"/>
      <c r="M437" s="63"/>
      <c r="N437" s="66"/>
      <c r="O437" s="66"/>
    </row>
    <row r="438" spans="2:15">
      <c r="B438" s="62"/>
      <c r="C438" s="62"/>
      <c r="F438" s="63"/>
      <c r="G438" s="63"/>
      <c r="H438" s="63"/>
      <c r="I438" s="63"/>
      <c r="J438" s="63"/>
      <c r="K438" s="63"/>
      <c r="L438" s="63"/>
      <c r="M438" s="63"/>
      <c r="N438" s="66"/>
      <c r="O438" s="66"/>
    </row>
    <row r="439" spans="2:15">
      <c r="B439" s="62"/>
      <c r="C439" s="62"/>
      <c r="F439" s="63"/>
      <c r="G439" s="63"/>
      <c r="H439" s="63"/>
      <c r="I439" s="63"/>
      <c r="J439" s="63"/>
      <c r="K439" s="63"/>
      <c r="L439" s="63"/>
      <c r="M439" s="63"/>
      <c r="N439" s="66"/>
      <c r="O439" s="66"/>
    </row>
    <row r="440" spans="2:15">
      <c r="B440" s="62"/>
      <c r="C440" s="62"/>
      <c r="F440" s="63"/>
      <c r="G440" s="63"/>
      <c r="H440" s="63"/>
      <c r="I440" s="63"/>
      <c r="J440" s="63"/>
      <c r="K440" s="63"/>
      <c r="L440" s="63"/>
      <c r="M440" s="63"/>
      <c r="N440" s="66"/>
      <c r="O440" s="66"/>
    </row>
    <row r="441" spans="2:15">
      <c r="B441" s="62"/>
      <c r="C441" s="62"/>
      <c r="F441" s="63"/>
      <c r="G441" s="63"/>
      <c r="H441" s="63"/>
      <c r="I441" s="63"/>
      <c r="J441" s="63"/>
      <c r="K441" s="63"/>
      <c r="L441" s="63"/>
      <c r="M441" s="63"/>
      <c r="N441" s="66"/>
      <c r="O441" s="66"/>
    </row>
    <row r="442" spans="2:15">
      <c r="B442" s="62"/>
      <c r="C442" s="62"/>
      <c r="F442" s="63"/>
      <c r="G442" s="63"/>
      <c r="H442" s="63"/>
      <c r="I442" s="63"/>
      <c r="J442" s="63"/>
      <c r="K442" s="63"/>
      <c r="L442" s="63"/>
      <c r="M442" s="63"/>
      <c r="N442" s="66"/>
      <c r="O442" s="66"/>
    </row>
    <row r="443" spans="2:15">
      <c r="B443" s="62"/>
      <c r="C443" s="62"/>
      <c r="F443" s="63"/>
      <c r="G443" s="63"/>
      <c r="H443" s="63"/>
      <c r="I443" s="63"/>
      <c r="J443" s="63"/>
      <c r="K443" s="63"/>
      <c r="L443" s="63"/>
      <c r="M443" s="63"/>
      <c r="N443" s="66"/>
      <c r="O443" s="66"/>
    </row>
    <row r="444" spans="2:15">
      <c r="B444" s="62"/>
      <c r="C444" s="62"/>
      <c r="F444" s="63"/>
      <c r="G444" s="63"/>
      <c r="H444" s="63"/>
      <c r="I444" s="63"/>
      <c r="J444" s="63"/>
      <c r="K444" s="63"/>
      <c r="L444" s="63"/>
      <c r="M444" s="63"/>
      <c r="N444" s="66"/>
      <c r="O444" s="66"/>
    </row>
    <row r="445" spans="2:15">
      <c r="B445" s="62"/>
      <c r="C445" s="62"/>
      <c r="F445" s="63"/>
      <c r="G445" s="63"/>
      <c r="H445" s="63"/>
      <c r="I445" s="63"/>
      <c r="J445" s="63"/>
      <c r="K445" s="63"/>
      <c r="L445" s="63"/>
      <c r="M445" s="63"/>
      <c r="N445" s="66"/>
      <c r="O445" s="66"/>
    </row>
    <row r="446" spans="2:15">
      <c r="B446" s="62"/>
      <c r="C446" s="62"/>
      <c r="F446" s="63"/>
      <c r="G446" s="63"/>
      <c r="H446" s="63"/>
      <c r="I446" s="63"/>
      <c r="J446" s="63"/>
      <c r="K446" s="63"/>
      <c r="L446" s="63"/>
      <c r="M446" s="63"/>
      <c r="N446" s="66"/>
      <c r="O446" s="66"/>
    </row>
    <row r="447" spans="2:15">
      <c r="B447" s="62"/>
      <c r="C447" s="62"/>
      <c r="F447" s="63"/>
      <c r="G447" s="63"/>
      <c r="H447" s="63"/>
      <c r="I447" s="63"/>
      <c r="J447" s="63"/>
      <c r="K447" s="63"/>
      <c r="L447" s="63"/>
      <c r="M447" s="63"/>
      <c r="N447" s="66"/>
      <c r="O447" s="66"/>
    </row>
    <row r="448" spans="2:15">
      <c r="B448" s="62"/>
      <c r="C448" s="62"/>
      <c r="F448" s="63"/>
      <c r="G448" s="63"/>
      <c r="H448" s="63"/>
      <c r="I448" s="63"/>
      <c r="J448" s="63"/>
      <c r="K448" s="63"/>
      <c r="L448" s="63"/>
      <c r="M448" s="63"/>
      <c r="N448" s="66"/>
      <c r="O448" s="66"/>
    </row>
    <row r="449" spans="2:15">
      <c r="B449" s="62"/>
      <c r="C449" s="62"/>
      <c r="F449" s="63"/>
      <c r="G449" s="63"/>
      <c r="H449" s="63"/>
      <c r="I449" s="63"/>
      <c r="J449" s="63"/>
      <c r="K449" s="63"/>
      <c r="L449" s="63"/>
      <c r="M449" s="63"/>
      <c r="N449" s="66"/>
      <c r="O449" s="66"/>
    </row>
    <row r="450" spans="2:15">
      <c r="B450" s="62"/>
      <c r="C450" s="62"/>
      <c r="F450" s="63"/>
      <c r="G450" s="63"/>
      <c r="H450" s="63"/>
      <c r="I450" s="63"/>
      <c r="J450" s="63"/>
      <c r="K450" s="63"/>
      <c r="L450" s="63"/>
      <c r="M450" s="63"/>
      <c r="N450" s="66"/>
      <c r="O450" s="66"/>
    </row>
    <row r="451" spans="2:15">
      <c r="B451" s="62"/>
      <c r="C451" s="62"/>
      <c r="F451" s="63"/>
      <c r="G451" s="63"/>
      <c r="H451" s="63"/>
      <c r="I451" s="63"/>
      <c r="J451" s="63"/>
      <c r="K451" s="63"/>
      <c r="L451" s="63"/>
      <c r="M451" s="63"/>
      <c r="N451" s="66"/>
      <c r="O451" s="66"/>
    </row>
    <row r="452" spans="2:15">
      <c r="B452" s="62"/>
      <c r="C452" s="62"/>
      <c r="F452" s="63"/>
      <c r="G452" s="63"/>
      <c r="H452" s="63"/>
      <c r="I452" s="63"/>
      <c r="J452" s="63"/>
      <c r="K452" s="63"/>
      <c r="L452" s="63"/>
      <c r="M452" s="63"/>
      <c r="N452" s="66"/>
      <c r="O452" s="66"/>
    </row>
    <row r="453" spans="2:15">
      <c r="B453" s="62"/>
      <c r="C453" s="62"/>
      <c r="F453" s="63"/>
      <c r="G453" s="63"/>
      <c r="H453" s="63"/>
      <c r="I453" s="63"/>
      <c r="J453" s="63"/>
      <c r="K453" s="63"/>
      <c r="L453" s="63"/>
      <c r="M453" s="63"/>
      <c r="N453" s="66"/>
      <c r="O453" s="66"/>
    </row>
    <row r="454" spans="2:15">
      <c r="B454" s="62"/>
      <c r="C454" s="62"/>
      <c r="F454" s="63"/>
      <c r="G454" s="63"/>
      <c r="H454" s="63"/>
      <c r="I454" s="63"/>
      <c r="J454" s="63"/>
      <c r="K454" s="63"/>
      <c r="L454" s="63"/>
      <c r="M454" s="63"/>
      <c r="N454" s="66"/>
      <c r="O454" s="66"/>
    </row>
    <row r="455" spans="2:15">
      <c r="B455" s="62"/>
      <c r="C455" s="62"/>
      <c r="F455" s="63"/>
      <c r="G455" s="63"/>
      <c r="H455" s="63"/>
      <c r="I455" s="63"/>
      <c r="J455" s="63"/>
      <c r="K455" s="63"/>
      <c r="L455" s="63"/>
      <c r="M455" s="63"/>
      <c r="N455" s="66"/>
      <c r="O455" s="66"/>
    </row>
    <row r="456" spans="2:15">
      <c r="B456" s="62"/>
      <c r="C456" s="62"/>
      <c r="F456" s="63"/>
      <c r="G456" s="63"/>
      <c r="H456" s="63"/>
      <c r="I456" s="63"/>
      <c r="J456" s="63"/>
      <c r="K456" s="63"/>
      <c r="L456" s="63"/>
      <c r="M456" s="63"/>
      <c r="N456" s="66"/>
      <c r="O456" s="66"/>
    </row>
    <row r="457" spans="2:15">
      <c r="B457" s="62"/>
      <c r="C457" s="62"/>
      <c r="F457" s="63"/>
      <c r="G457" s="63"/>
      <c r="H457" s="63"/>
      <c r="I457" s="63"/>
      <c r="J457" s="63"/>
      <c r="K457" s="63"/>
      <c r="L457" s="63"/>
      <c r="M457" s="63"/>
      <c r="N457" s="66"/>
      <c r="O457" s="66"/>
    </row>
    <row r="458" spans="2:15">
      <c r="B458" s="62"/>
      <c r="C458" s="62"/>
      <c r="F458" s="63"/>
      <c r="G458" s="63"/>
      <c r="H458" s="63"/>
      <c r="I458" s="63"/>
      <c r="J458" s="63"/>
      <c r="K458" s="63"/>
      <c r="L458" s="63"/>
      <c r="M458" s="63"/>
      <c r="N458" s="66"/>
      <c r="O458" s="66"/>
    </row>
    <row r="459" spans="2:15">
      <c r="B459" s="62"/>
      <c r="C459" s="62"/>
      <c r="F459" s="63"/>
      <c r="G459" s="63"/>
      <c r="H459" s="63"/>
      <c r="I459" s="63"/>
      <c r="J459" s="63"/>
      <c r="K459" s="63"/>
      <c r="L459" s="63"/>
      <c r="M459" s="63"/>
      <c r="N459" s="66"/>
      <c r="O459" s="66"/>
    </row>
    <row r="460" spans="2:15">
      <c r="B460" s="62"/>
      <c r="C460" s="62"/>
      <c r="F460" s="63"/>
      <c r="G460" s="63"/>
      <c r="H460" s="63"/>
      <c r="I460" s="63"/>
      <c r="J460" s="63"/>
      <c r="K460" s="63"/>
      <c r="L460" s="63"/>
      <c r="M460" s="63"/>
      <c r="N460" s="66"/>
      <c r="O460" s="66"/>
    </row>
    <row r="461" spans="2:15">
      <c r="B461" s="62"/>
      <c r="C461" s="62"/>
      <c r="F461" s="63"/>
      <c r="G461" s="63"/>
      <c r="H461" s="63"/>
      <c r="I461" s="63"/>
      <c r="J461" s="63"/>
      <c r="K461" s="63"/>
      <c r="L461" s="63"/>
      <c r="M461" s="63"/>
      <c r="N461" s="66"/>
      <c r="O461" s="66"/>
    </row>
    <row r="462" spans="2:15">
      <c r="B462" s="62"/>
      <c r="C462" s="62"/>
      <c r="F462" s="63"/>
      <c r="G462" s="63"/>
      <c r="H462" s="63"/>
      <c r="I462" s="63"/>
      <c r="J462" s="63"/>
      <c r="K462" s="63"/>
      <c r="L462" s="63"/>
      <c r="M462" s="63"/>
      <c r="N462" s="66"/>
      <c r="O462" s="66"/>
    </row>
    <row r="463" spans="2:15">
      <c r="B463" s="62"/>
      <c r="C463" s="62"/>
      <c r="F463" s="63"/>
      <c r="G463" s="63"/>
      <c r="H463" s="63"/>
      <c r="I463" s="63"/>
      <c r="J463" s="63"/>
      <c r="K463" s="63"/>
      <c r="L463" s="63"/>
      <c r="M463" s="63"/>
      <c r="N463" s="66"/>
      <c r="O463" s="66"/>
    </row>
    <row r="464" spans="2:15">
      <c r="B464" s="62"/>
      <c r="C464" s="62"/>
      <c r="F464" s="63"/>
      <c r="G464" s="63"/>
      <c r="H464" s="63"/>
      <c r="I464" s="63"/>
      <c r="J464" s="63"/>
      <c r="K464" s="63"/>
      <c r="L464" s="63"/>
      <c r="M464" s="63"/>
      <c r="N464" s="66"/>
      <c r="O464" s="66"/>
    </row>
    <row r="465" spans="2:15">
      <c r="B465" s="62"/>
      <c r="C465" s="62"/>
      <c r="F465" s="63"/>
      <c r="G465" s="63"/>
      <c r="H465" s="63"/>
      <c r="I465" s="63"/>
      <c r="J465" s="63"/>
      <c r="K465" s="63"/>
      <c r="L465" s="63"/>
      <c r="M465" s="63"/>
      <c r="N465" s="66"/>
      <c r="O465" s="66"/>
    </row>
    <row r="466" spans="2:15">
      <c r="B466" s="62"/>
      <c r="C466" s="62"/>
      <c r="F466" s="63"/>
      <c r="G466" s="63"/>
      <c r="H466" s="63"/>
      <c r="I466" s="63"/>
      <c r="J466" s="63"/>
      <c r="K466" s="63"/>
      <c r="L466" s="63"/>
      <c r="M466" s="63"/>
      <c r="N466" s="66"/>
      <c r="O466" s="66"/>
    </row>
    <row r="467" spans="2:15">
      <c r="B467" s="62"/>
      <c r="C467" s="62"/>
      <c r="F467" s="63"/>
      <c r="G467" s="63"/>
      <c r="H467" s="63"/>
      <c r="I467" s="63"/>
      <c r="J467" s="63"/>
      <c r="K467" s="63"/>
      <c r="L467" s="63"/>
      <c r="M467" s="63"/>
      <c r="N467" s="66"/>
      <c r="O467" s="66"/>
    </row>
    <row r="468" spans="2:15">
      <c r="B468" s="62"/>
      <c r="C468" s="62"/>
      <c r="F468" s="63"/>
      <c r="G468" s="63"/>
      <c r="H468" s="63"/>
      <c r="I468" s="63"/>
      <c r="J468" s="63"/>
      <c r="K468" s="63"/>
      <c r="L468" s="63"/>
      <c r="M468" s="63"/>
      <c r="N468" s="66"/>
      <c r="O468" s="66"/>
    </row>
    <row r="469" spans="2:15">
      <c r="B469" s="62"/>
      <c r="C469" s="62"/>
      <c r="F469" s="63"/>
      <c r="G469" s="63"/>
      <c r="H469" s="63"/>
      <c r="I469" s="63"/>
      <c r="J469" s="63"/>
      <c r="K469" s="63"/>
      <c r="L469" s="63"/>
      <c r="M469" s="63"/>
      <c r="N469" s="66"/>
      <c r="O469" s="66"/>
    </row>
    <row r="470" spans="2:15">
      <c r="B470" s="62"/>
      <c r="C470" s="62"/>
      <c r="F470" s="63"/>
      <c r="G470" s="63"/>
      <c r="H470" s="63"/>
      <c r="I470" s="63"/>
      <c r="J470" s="63"/>
      <c r="K470" s="63"/>
      <c r="L470" s="63"/>
      <c r="M470" s="63"/>
      <c r="N470" s="66"/>
      <c r="O470" s="66"/>
    </row>
    <row r="471" spans="2:15">
      <c r="B471" s="62"/>
      <c r="C471" s="62"/>
      <c r="F471" s="63"/>
      <c r="G471" s="63"/>
      <c r="H471" s="63"/>
      <c r="I471" s="63"/>
      <c r="J471" s="63"/>
      <c r="K471" s="63"/>
      <c r="L471" s="63"/>
      <c r="M471" s="63"/>
      <c r="N471" s="66"/>
      <c r="O471" s="66"/>
    </row>
    <row r="472" spans="2:15">
      <c r="B472" s="62"/>
      <c r="C472" s="62"/>
      <c r="F472" s="63"/>
      <c r="G472" s="63"/>
      <c r="H472" s="63"/>
      <c r="I472" s="63"/>
      <c r="J472" s="63"/>
      <c r="K472" s="63"/>
      <c r="L472" s="63"/>
      <c r="M472" s="63"/>
      <c r="N472" s="66"/>
      <c r="O472" s="66"/>
    </row>
    <row r="473" spans="2:15">
      <c r="B473" s="62"/>
      <c r="C473" s="62"/>
      <c r="F473" s="63"/>
      <c r="G473" s="63"/>
      <c r="H473" s="63"/>
      <c r="I473" s="63"/>
      <c r="J473" s="63"/>
      <c r="K473" s="63"/>
      <c r="L473" s="63"/>
      <c r="M473" s="63"/>
      <c r="N473" s="66"/>
      <c r="O473" s="66"/>
    </row>
    <row r="474" spans="2:15">
      <c r="B474" s="62"/>
      <c r="C474" s="62"/>
      <c r="F474" s="63"/>
      <c r="G474" s="63"/>
      <c r="H474" s="63"/>
      <c r="I474" s="63"/>
      <c r="J474" s="63"/>
      <c r="K474" s="63"/>
      <c r="L474" s="63"/>
      <c r="M474" s="63"/>
      <c r="N474" s="66"/>
      <c r="O474" s="66"/>
    </row>
    <row r="475" spans="2:15">
      <c r="B475" s="62"/>
      <c r="C475" s="62"/>
      <c r="F475" s="63"/>
      <c r="G475" s="63"/>
      <c r="H475" s="63"/>
      <c r="I475" s="63"/>
      <c r="J475" s="63"/>
      <c r="K475" s="63"/>
      <c r="L475" s="63"/>
      <c r="M475" s="63"/>
      <c r="N475" s="66"/>
      <c r="O475" s="66"/>
    </row>
    <row r="476" spans="2:15">
      <c r="B476" s="62"/>
      <c r="C476" s="62"/>
      <c r="F476" s="63"/>
      <c r="G476" s="63"/>
      <c r="H476" s="63"/>
      <c r="I476" s="63"/>
      <c r="J476" s="63"/>
      <c r="K476" s="63"/>
      <c r="L476" s="63"/>
      <c r="M476" s="63"/>
      <c r="N476" s="66"/>
      <c r="O476" s="66"/>
    </row>
  </sheetData>
  <sheetProtection selectLockedCells="1" selectUnlockedCells="1"/>
  <mergeCells count="12">
    <mergeCell ref="A2:O2"/>
    <mergeCell ref="K4:M4"/>
    <mergeCell ref="L5:M5"/>
    <mergeCell ref="A4:A6"/>
    <mergeCell ref="B4:B6"/>
    <mergeCell ref="C4:C6"/>
    <mergeCell ref="J4:J6"/>
    <mergeCell ref="P4:P5"/>
    <mergeCell ref="D4:E5"/>
    <mergeCell ref="F4:G5"/>
    <mergeCell ref="H4:I5"/>
    <mergeCell ref="N4:O5"/>
  </mergeCells>
  <printOptions horizontalCentered="true"/>
  <pageMargins left="0.236111111111111" right="0.236111111111111" top="0.747916666666667" bottom="0.747916666666667" header="0.314583333333333" footer="0.314583333333333"/>
  <pageSetup paperSize="8" firstPageNumber="4" fitToHeight="100" orientation="landscape" useFirstPageNumber="true" horizontalDpi="600" verticalDpi="600"/>
  <headerFooter scaleWithDoc="0" differentOddEven="1">
    <oddFooter>&amp;L&amp;14—&amp;P—</oddFooter>
    <evenFooter>&amp;R&amp;14—&amp;P—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因素法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莫媛媛</dc:creator>
  <cp:lastModifiedBy>李艳青</cp:lastModifiedBy>
  <dcterms:created xsi:type="dcterms:W3CDTF">2019-12-19T23:32:00Z</dcterms:created>
  <cp:lastPrinted>2021-07-24T18:09:00Z</cp:lastPrinted>
  <dcterms:modified xsi:type="dcterms:W3CDTF">2023-06-25T17:07:33Z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KSOReadingLayout">
    <vt:bool>true</vt:bool>
  </property>
  <property fmtid="{D5CDD505-2E9C-101B-9397-08002B2CF9AE}" pid="4" name="ICV">
    <vt:lpwstr>1C77FDA7F99145DA9E776D8213C72CAF</vt:lpwstr>
  </property>
</Properties>
</file>