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filterPrivacy="1" defaultThemeVersion="124226"/>
  <bookViews>
    <workbookView xWindow="90" yWindow="45" windowWidth="13815" windowHeight="12465" tabRatio="827" activeTab="0"/>
  </bookViews>
  <sheets>
    <sheet name="附件" sheetId="353" r:id="rId1"/>
  </sheets>
  <definedNames>
    <definedName name="_xlnm.Print_Titles" localSheetId="0">'附件'!$4:$5</definedName>
  </definedNames>
  <calcPr calcId="145621" fullPrecision="0"/>
</workbook>
</file>

<file path=xl/sharedStrings.xml><?xml version="1.0" encoding="utf-8"?>
<sst xmlns="http://schemas.openxmlformats.org/spreadsheetml/2006/main" count="246" uniqueCount="207">
  <si>
    <t>全区合计</t>
  </si>
  <si>
    <t>青秀区</t>
  </si>
  <si>
    <t>江南区</t>
  </si>
  <si>
    <t>西乡塘区</t>
  </si>
  <si>
    <t>良庆区</t>
  </si>
  <si>
    <t>邕宁区</t>
  </si>
  <si>
    <t>城中区</t>
  </si>
  <si>
    <t>鱼峰区</t>
  </si>
  <si>
    <t>柳南区</t>
  </si>
  <si>
    <t>柳北区</t>
  </si>
  <si>
    <t>秀峰区</t>
  </si>
  <si>
    <t>叠彩区</t>
  </si>
  <si>
    <t>雁山区</t>
  </si>
  <si>
    <t>象山区</t>
  </si>
  <si>
    <t>七星区</t>
  </si>
  <si>
    <t>临桂区</t>
  </si>
  <si>
    <t>万秀区</t>
  </si>
  <si>
    <t>龙圩区</t>
  </si>
  <si>
    <t>长洲区</t>
  </si>
  <si>
    <t>海城区</t>
  </si>
  <si>
    <t>银海区</t>
  </si>
  <si>
    <t>铁山港区</t>
  </si>
  <si>
    <t>港口区</t>
  </si>
  <si>
    <t>防城区</t>
  </si>
  <si>
    <t>钦南区</t>
  </si>
  <si>
    <t>钦北区</t>
  </si>
  <si>
    <t>港北区</t>
  </si>
  <si>
    <t>港南区</t>
  </si>
  <si>
    <t>覃塘区</t>
  </si>
  <si>
    <t>玉州区</t>
  </si>
  <si>
    <t>福绵区</t>
  </si>
  <si>
    <t>八步区</t>
  </si>
  <si>
    <t>右江区</t>
  </si>
  <si>
    <t>全区城区小计</t>
  </si>
  <si>
    <t>全区市管县小计</t>
  </si>
  <si>
    <t>全区自治区直管县小计</t>
  </si>
  <si>
    <t>优抚福利机构建设及能力提升</t>
  </si>
  <si>
    <t>社会养老服务机构建设运营</t>
  </si>
  <si>
    <t>养老服务体系建设</t>
  </si>
  <si>
    <t>政府购买服务</t>
  </si>
  <si>
    <t>社会捐助体系建设</t>
  </si>
  <si>
    <t>农村养老服务工程-农村养老服务中心建设</t>
  </si>
  <si>
    <t>农村养老服务机构维修改造</t>
  </si>
  <si>
    <t>老年人活动中心建设及维修补助</t>
  </si>
  <si>
    <t>养老护理员从业奖励</t>
  </si>
  <si>
    <t xml:space="preserve">社会事务社区服务设施建设 </t>
  </si>
  <si>
    <t>单位：万元</t>
  </si>
  <si>
    <t>全区市本级小计</t>
  </si>
  <si>
    <t>全区县(市)小计</t>
  </si>
  <si>
    <t>南宁市小计</t>
  </si>
  <si>
    <t xml:space="preserve"> 南宁市本级小计</t>
  </si>
  <si>
    <t xml:space="preserve">  南宁市直</t>
  </si>
  <si>
    <t xml:space="preserve">  城区小计</t>
  </si>
  <si>
    <t xml:space="preserve"> 县级小计</t>
  </si>
  <si>
    <t xml:space="preserve">  市管县小计</t>
  </si>
  <si>
    <t>宾阳县</t>
  </si>
  <si>
    <t>上林县</t>
  </si>
  <si>
    <t>隆安县</t>
  </si>
  <si>
    <t>柳州市小计</t>
  </si>
  <si>
    <t>柳城县</t>
  </si>
  <si>
    <t>鹿寨县</t>
  </si>
  <si>
    <t>融安县</t>
  </si>
  <si>
    <t>融水县</t>
  </si>
  <si>
    <t>阳朔县</t>
  </si>
  <si>
    <t>灵川县</t>
  </si>
  <si>
    <t>全州县</t>
  </si>
  <si>
    <t>兴安县</t>
  </si>
  <si>
    <t>平乐县</t>
  </si>
  <si>
    <t>恭城县</t>
  </si>
  <si>
    <t>灌阳县</t>
  </si>
  <si>
    <t>龙胜县</t>
  </si>
  <si>
    <t xml:space="preserve">  梧州市直</t>
  </si>
  <si>
    <t xml:space="preserve">藤县 </t>
  </si>
  <si>
    <t xml:space="preserve">  自治区直管县小计</t>
  </si>
  <si>
    <t>苍梧县</t>
  </si>
  <si>
    <t xml:space="preserve">岑溪市 </t>
  </si>
  <si>
    <t>蒙山县</t>
  </si>
  <si>
    <t>北海市小计</t>
  </si>
  <si>
    <t xml:space="preserve">  北海市直</t>
  </si>
  <si>
    <t>合浦县</t>
  </si>
  <si>
    <t>防城港市小计</t>
  </si>
  <si>
    <t xml:space="preserve">  防城港市直</t>
  </si>
  <si>
    <t>上思县</t>
  </si>
  <si>
    <t>东兴市</t>
  </si>
  <si>
    <t>钦州市小计</t>
  </si>
  <si>
    <t xml:space="preserve">  钦州市直</t>
  </si>
  <si>
    <t>灵山县</t>
  </si>
  <si>
    <t>平南县</t>
  </si>
  <si>
    <t>桂平市</t>
  </si>
  <si>
    <t>玉林市小计</t>
  </si>
  <si>
    <t xml:space="preserve">  玉林市直</t>
  </si>
  <si>
    <t>北流市</t>
  </si>
  <si>
    <t xml:space="preserve">容县 </t>
  </si>
  <si>
    <t>博白县</t>
  </si>
  <si>
    <t>陆川县</t>
  </si>
  <si>
    <t>兴业县</t>
  </si>
  <si>
    <t>贺州市小计</t>
  </si>
  <si>
    <t xml:space="preserve">  贺州市直</t>
  </si>
  <si>
    <t>昭平县</t>
  </si>
  <si>
    <t>钟山县</t>
  </si>
  <si>
    <t>富川县</t>
  </si>
  <si>
    <t>百色市小计</t>
  </si>
  <si>
    <t xml:space="preserve">  百色市直</t>
  </si>
  <si>
    <t>田东县</t>
  </si>
  <si>
    <t>平果县</t>
  </si>
  <si>
    <t>田林县</t>
  </si>
  <si>
    <t>河池市小计</t>
  </si>
  <si>
    <t>罗城县</t>
  </si>
  <si>
    <t>南丹县</t>
  </si>
  <si>
    <t>巴马县</t>
  </si>
  <si>
    <t>都安县</t>
  </si>
  <si>
    <t>象州县</t>
  </si>
  <si>
    <t>忻城县</t>
  </si>
  <si>
    <t>江州区</t>
  </si>
  <si>
    <t>天等县</t>
  </si>
  <si>
    <t>扶绥县</t>
  </si>
  <si>
    <t xml:space="preserve"> 北海市本级小计</t>
  </si>
  <si>
    <t xml:space="preserve"> 防城港市本级小计</t>
  </si>
  <si>
    <t xml:space="preserve"> 钦州市本级小计</t>
  </si>
  <si>
    <t xml:space="preserve"> 玉林市本级小计</t>
  </si>
  <si>
    <t xml:space="preserve"> 贺州市本级小计</t>
  </si>
  <si>
    <t xml:space="preserve"> 百色市本级小计</t>
  </si>
  <si>
    <t>田阳县</t>
  </si>
  <si>
    <t>德保县</t>
  </si>
  <si>
    <t>靖西市</t>
  </si>
  <si>
    <t>那坡县</t>
  </si>
  <si>
    <t>凌云县</t>
  </si>
  <si>
    <t>乐业县</t>
  </si>
  <si>
    <t>隆林县</t>
  </si>
  <si>
    <t>西林县</t>
  </si>
  <si>
    <t xml:space="preserve"> 河池市本级小计</t>
  </si>
  <si>
    <t xml:space="preserve">  河池市直</t>
  </si>
  <si>
    <t>金城江区</t>
  </si>
  <si>
    <t>宜州区</t>
  </si>
  <si>
    <t>环江县</t>
  </si>
  <si>
    <t>天峨县</t>
  </si>
  <si>
    <t>凤山县</t>
  </si>
  <si>
    <t>东兰县</t>
  </si>
  <si>
    <t>大化县</t>
  </si>
  <si>
    <t>来宾市小计</t>
  </si>
  <si>
    <t xml:space="preserve"> 来宾市本级小计</t>
  </si>
  <si>
    <t xml:space="preserve">  来宾市直</t>
  </si>
  <si>
    <t>兴宾区</t>
  </si>
  <si>
    <t>武宣县</t>
  </si>
  <si>
    <t>金秀县</t>
  </si>
  <si>
    <t>合山市</t>
  </si>
  <si>
    <t>崇左市小计</t>
  </si>
  <si>
    <t xml:space="preserve"> 崇左市本级小计</t>
  </si>
  <si>
    <t xml:space="preserve">  崇左市直</t>
  </si>
  <si>
    <t>大新县</t>
  </si>
  <si>
    <t>龙州县</t>
  </si>
  <si>
    <t>宁明县</t>
  </si>
  <si>
    <t>凭祥市</t>
  </si>
  <si>
    <t>兴宁区</t>
  </si>
  <si>
    <t>武鸣区</t>
  </si>
  <si>
    <t xml:space="preserve">横县 </t>
  </si>
  <si>
    <t>马山县</t>
  </si>
  <si>
    <t xml:space="preserve"> 柳州市本级小计</t>
  </si>
  <si>
    <t xml:space="preserve">  柳州市直</t>
  </si>
  <si>
    <t>柳江区</t>
  </si>
  <si>
    <t>三江县</t>
  </si>
  <si>
    <t>桂林市小计</t>
  </si>
  <si>
    <t xml:space="preserve"> 桂林市本级小计</t>
  </si>
  <si>
    <t xml:space="preserve">  桂林市直</t>
  </si>
  <si>
    <t>永福县</t>
  </si>
  <si>
    <t xml:space="preserve"> 自治区直管县小计</t>
  </si>
  <si>
    <t>荔浦县</t>
  </si>
  <si>
    <t>资源县</t>
  </si>
  <si>
    <t>梧州市小计</t>
  </si>
  <si>
    <t xml:space="preserve"> 梧州市本级小计</t>
  </si>
  <si>
    <t xml:space="preserve">  市管县小计</t>
  </si>
  <si>
    <t>浦北县</t>
  </si>
  <si>
    <t>贵港市小计</t>
  </si>
  <si>
    <t xml:space="preserve"> 贵港市本级小计</t>
  </si>
  <si>
    <t xml:space="preserve">  贵港市直</t>
  </si>
  <si>
    <t xml:space="preserve">  城区小计</t>
  </si>
  <si>
    <t>平桂区</t>
  </si>
  <si>
    <t>社区居家养老服务中心建设补助</t>
  </si>
  <si>
    <t>“1521养老综合福利设施示范工程”</t>
  </si>
  <si>
    <t>市县福利院维修改造</t>
  </si>
  <si>
    <t>光荣院新建和维修改造</t>
  </si>
  <si>
    <t>农村幸福院建设补贴</t>
  </si>
  <si>
    <t>民办养老机构补贴</t>
  </si>
  <si>
    <t>广西健康养生养老小镇创建补助</t>
  </si>
  <si>
    <t>县级以上烈士纪念设施维修改造</t>
  </si>
  <si>
    <t>桂北5县红军烈士纪念设施维修改造</t>
  </si>
  <si>
    <t>精神卫生社会福利机构建设</t>
  </si>
  <si>
    <t>儿童福利设施新建和维修改造</t>
  </si>
  <si>
    <t>优抚对象帮扶解困</t>
  </si>
  <si>
    <t>救灾物资储备库建设</t>
  </si>
  <si>
    <t>全区开展社区减灾准备认证工作的补助</t>
  </si>
  <si>
    <t>城乡社区服务设施示范建设</t>
  </si>
  <si>
    <t>救助管理机构建设及维修改造</t>
  </si>
  <si>
    <t>殡葬管理设施建设及维修改造</t>
  </si>
  <si>
    <t>民政标准化试点单位</t>
  </si>
  <si>
    <t>民政标准化立项项目研制</t>
  </si>
  <si>
    <t>“医养结合”试点建设</t>
  </si>
  <si>
    <t>养老机构临终关怀服务试点</t>
  </si>
  <si>
    <t>村级老年协会示范点扶持</t>
  </si>
  <si>
    <t>政府购买流浪乞讨救助、未成年人保护（农村留守儿童关爱、困境内儿童保障）、家暴受害人庇护服务</t>
  </si>
  <si>
    <t>政府购买社会工作服务</t>
  </si>
  <si>
    <t>特困人员供养</t>
  </si>
  <si>
    <t>市县即开型福利彩票公益金</t>
  </si>
  <si>
    <t>合计</t>
  </si>
  <si>
    <t>市县</t>
  </si>
  <si>
    <t>附件</t>
  </si>
  <si>
    <t>提前下达2018年自治区福利彩票公益金分配表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</si>
</sst>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_-* #,##0.00_-;\-* #,##0.00_-;_-* &quot;-&quot;??_-;_-@_-"/>
    <numFmt numFmtId="178" formatCode="#,##0.0"/>
    <numFmt numFmtId="179" formatCode="0.0%"/>
    <numFmt numFmtId="180" formatCode="_-#,##0_-;\(#,##0\);_-\ \ &quot;-&quot;_-;_-@_-"/>
    <numFmt numFmtId="181" formatCode="_-#,##0.00_-;\(#,##0.00\);_-\ \ &quot;-&quot;_-;_-@_-"/>
    <numFmt numFmtId="182" formatCode="mmm/dd/yyyy;_-\ &quot;N/A&quot;_-;_-\ &quot;-&quot;_-"/>
    <numFmt numFmtId="183" formatCode="mmm/yyyy;_-\ &quot;N/A&quot;_-;_-\ &quot;-&quot;_-"/>
    <numFmt numFmtId="184" formatCode="_-#,##0%_-;\(#,##0%\);_-\ &quot;-&quot;_-"/>
    <numFmt numFmtId="185" formatCode="_-#,###,_-;\(#,###,\);_-\ \ &quot;-&quot;_-;_-@_-"/>
    <numFmt numFmtId="186" formatCode="_-#,###.00,_-;\(#,###.00,\);_-\ \ &quot;-&quot;_-;_-@_-"/>
    <numFmt numFmtId="187" formatCode="_-#0&quot;.&quot;0,_-;\(#0&quot;.&quot;0,\);_-\ \ &quot;-&quot;_-;_-@_-"/>
    <numFmt numFmtId="188" formatCode="_-#0&quot;.&quot;0000_-;\(#0&quot;.&quot;0000\);_-\ \ &quot;-&quot;_-;_-@_-"/>
    <numFmt numFmtId="189" formatCode="_-* #,##0_-;\-* #,##0_-;_-* &quot;-&quot;??_-;_-@_-"/>
    <numFmt numFmtId="190" formatCode="&quot;\&quot;#,##0;[Red]&quot;\&quot;&quot;\&quot;&quot;\&quot;&quot;\&quot;&quot;\&quot;&quot;\&quot;&quot;\&quot;\-#,##0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_([$€-2]* #,##0.00_);_([$€-2]* \(#,##0.00\);_([$€-2]* &quot;-&quot;??_)"/>
    <numFmt numFmtId="194" formatCode="#,##0\ &quot; &quot;;\(#,##0\)\ ;&quot;—&quot;&quot; &quot;&quot; &quot;&quot; &quot;&quot; &quot;"/>
    <numFmt numFmtId="195" formatCode="#,##0.00&quot;¥&quot;;\-#,##0.00&quot;¥&quot;"/>
    <numFmt numFmtId="196" formatCode="_-* #,##0.00&quot;¥&quot;_-;\-* #,##0.00&quot;¥&quot;_-;_-* &quot;-&quot;??&quot;¥&quot;_-;_-@_-"/>
    <numFmt numFmtId="197" formatCode="0.000%"/>
    <numFmt numFmtId="198" formatCode="_-* #,##0&quot;¥&quot;_-;\-* #,##0&quot;¥&quot;_-;_-* &quot;-&quot;&quot;¥&quot;_-;_-@_-"/>
    <numFmt numFmtId="199" formatCode="&quot;$&quot;#,##0;\-&quot;$&quot;#,##0"/>
    <numFmt numFmtId="200" formatCode="#,##0.00&quot;¥&quot;;[Red]\-#,##0.00&quot;¥&quot;"/>
    <numFmt numFmtId="201" formatCode="_(&quot;$&quot;* #,##0_);_(&quot;$&quot;* \(#,##0\);_(&quot;$&quot;* &quot;-&quot;??_);_(@_)"/>
    <numFmt numFmtId="202" formatCode="mmm\ dd\,\ yy"/>
    <numFmt numFmtId="203" formatCode="_(&quot;$&quot;* #,##0.0_);_(&quot;$&quot;* \(#,##0.0\);_(&quot;$&quot;* &quot;-&quot;??_);_(@_)"/>
    <numFmt numFmtId="204" formatCode="mm/dd/yy_)"/>
  </numFmts>
  <fonts count="8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宋体"/>
      <family val="3"/>
    </font>
    <font>
      <sz val="9"/>
      <name val="宋体"/>
      <family val="3"/>
    </font>
    <font>
      <sz val="12"/>
      <name val="宋体"/>
      <family val="3"/>
    </font>
    <font>
      <sz val="10"/>
      <name val="宋体"/>
      <family val="3"/>
    </font>
    <font>
      <sz val="11"/>
      <name val="宋体"/>
      <family val="3"/>
    </font>
    <font>
      <b/>
      <sz val="11"/>
      <name val="宋体"/>
      <family val="3"/>
    </font>
    <font>
      <sz val="12"/>
      <name val="Times New Roman"/>
      <family val="1"/>
    </font>
    <font>
      <sz val="7"/>
      <name val="Small Fonts"/>
      <family val="2"/>
    </font>
    <font>
      <sz val="10"/>
      <name val="MS Sans Serif"/>
      <family val="2"/>
    </font>
    <font>
      <sz val="11"/>
      <color indexed="20"/>
      <name val="宋体"/>
      <family val="3"/>
    </font>
    <font>
      <u val="single"/>
      <sz val="12"/>
      <color indexed="12"/>
      <name val="宋体"/>
      <family val="3"/>
    </font>
    <font>
      <u val="single"/>
      <sz val="12"/>
      <color indexed="36"/>
      <name val="宋体"/>
      <family val="3"/>
    </font>
    <font>
      <sz val="11"/>
      <color indexed="10"/>
      <name val="宋体"/>
      <family val="3"/>
    </font>
    <font>
      <sz val="11"/>
      <color indexed="9"/>
      <name val="宋体"/>
      <family val="3"/>
    </font>
    <font>
      <b/>
      <sz val="18"/>
      <color indexed="56"/>
      <name val="宋体"/>
      <family val="3"/>
    </font>
    <font>
      <b/>
      <sz val="15"/>
      <color indexed="56"/>
      <name val="宋体"/>
      <family val="3"/>
    </font>
    <font>
      <b/>
      <sz val="13"/>
      <color indexed="56"/>
      <name val="宋体"/>
      <family val="3"/>
    </font>
    <font>
      <b/>
      <sz val="11"/>
      <color indexed="56"/>
      <name val="宋体"/>
      <family val="3"/>
    </font>
    <font>
      <sz val="11"/>
      <color indexed="17"/>
      <name val="宋体"/>
      <family val="3"/>
    </font>
    <font>
      <b/>
      <sz val="11"/>
      <color indexed="8"/>
      <name val="宋体"/>
      <family val="3"/>
    </font>
    <font>
      <b/>
      <sz val="11"/>
      <color indexed="52"/>
      <name val="宋体"/>
      <family val="3"/>
    </font>
    <font>
      <b/>
      <sz val="11"/>
      <color indexed="9"/>
      <name val="宋体"/>
      <family val="3"/>
    </font>
    <font>
      <i/>
      <sz val="11"/>
      <color indexed="23"/>
      <name val="宋体"/>
      <family val="3"/>
    </font>
    <font>
      <sz val="11"/>
      <color indexed="52"/>
      <name val="宋体"/>
      <family val="3"/>
    </font>
    <font>
      <sz val="11"/>
      <color indexed="60"/>
      <name val="宋体"/>
      <family val="3"/>
    </font>
    <font>
      <b/>
      <sz val="11"/>
      <color indexed="63"/>
      <name val="宋体"/>
      <family val="3"/>
    </font>
    <font>
      <sz val="11"/>
      <color indexed="62"/>
      <name val="宋体"/>
      <family val="3"/>
    </font>
    <font>
      <sz val="18"/>
      <name val="宋体"/>
      <family val="3"/>
    </font>
    <font>
      <sz val="10"/>
      <name val="Times New Roman"/>
      <family val="1"/>
    </font>
    <font>
      <sz val="11"/>
      <color indexed="42"/>
      <name val="宋体"/>
      <family val="3"/>
    </font>
    <font>
      <b/>
      <sz val="18"/>
      <color indexed="49"/>
      <name val="宋体"/>
      <family val="3"/>
    </font>
    <font>
      <b/>
      <sz val="15"/>
      <color indexed="49"/>
      <name val="宋体"/>
      <family val="3"/>
    </font>
    <font>
      <b/>
      <sz val="13"/>
      <color indexed="49"/>
      <name val="宋体"/>
      <family val="3"/>
    </font>
    <font>
      <b/>
      <sz val="11"/>
      <color indexed="49"/>
      <name val="宋体"/>
      <family val="3"/>
    </font>
    <font>
      <b/>
      <sz val="11"/>
      <color indexed="42"/>
      <name val="宋体"/>
      <family val="3"/>
    </font>
    <font>
      <sz val="11"/>
      <color indexed="54"/>
      <name val="宋体"/>
      <family val="3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name val="ＭＳ Ｐゴシック"/>
      <family val="2"/>
    </font>
    <font>
      <sz val="12"/>
      <name val="???"/>
      <family val="1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sz val="10"/>
      <name val="Helv"/>
      <family val="2"/>
    </font>
    <font>
      <b/>
      <sz val="10"/>
      <name val="MS Sans Serif"/>
      <family val="2"/>
    </font>
    <font>
      <i/>
      <sz val="12"/>
      <name val="Times New Roman"/>
      <family val="1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20"/>
      <name val="Letter Gothic (W1)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1"/>
      <name val="Helv"/>
      <family val="2"/>
    </font>
    <font>
      <sz val="10"/>
      <color indexed="8"/>
      <name val="MS Sans Serif"/>
      <family val="2"/>
    </font>
    <font>
      <sz val="10"/>
      <name val="Tms Rmn"/>
      <family val="1"/>
    </font>
    <font>
      <b/>
      <sz val="14"/>
      <color indexed="9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sz val="10"/>
      <color indexed="20"/>
      <name val="宋体"/>
      <family val="3"/>
    </font>
    <font>
      <sz val="10"/>
      <color indexed="17"/>
      <name val="宋体"/>
      <family val="3"/>
    </font>
    <font>
      <sz val="12"/>
      <name val="바탕체"/>
      <family val="3"/>
    </font>
    <font>
      <sz val="11"/>
      <name val="蹈框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8"/>
      <color indexed="62"/>
      <name val="宋体"/>
      <family val="3"/>
    </font>
    <font>
      <b/>
      <sz val="10"/>
      <name val="宋体"/>
      <family val="3"/>
    </font>
    <font>
      <b/>
      <sz val="10"/>
      <name val="黑体"/>
      <family val="3"/>
    </font>
    <font>
      <b/>
      <sz val="18"/>
      <name val="黑体"/>
      <family val="3"/>
    </font>
    <font>
      <sz val="9"/>
      <name val="Calibri"/>
      <family val="3"/>
      <scheme val="minor"/>
    </font>
    <font>
      <b/>
      <sz val="10"/>
      <name val="Calibri"/>
      <family val="3"/>
      <scheme val="minor"/>
    </font>
    <font>
      <sz val="10"/>
      <name val="Calibri"/>
      <family val="3"/>
      <scheme val="minor"/>
    </font>
    <font>
      <sz val="16"/>
      <name val="黑体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22"/>
      <color theme="1"/>
      <name val="方正小标宋简体"/>
      <family val="3"/>
    </font>
    <font>
      <sz val="1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/>
      <bottom style="thin"/>
    </border>
  </borders>
  <cellStyleXfs count="73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>
      <alignment/>
      <protection/>
    </xf>
    <xf numFmtId="49" fontId="30" fillId="0" borderId="0" applyProtection="0">
      <alignment horizontal="left"/>
    </xf>
    <xf numFmtId="0" fontId="1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0" fontId="30" fillId="0" borderId="0" applyFill="0" applyBorder="0" applyProtection="0">
      <alignment horizontal="right"/>
    </xf>
    <xf numFmtId="181" fontId="30" fillId="0" borderId="0" applyFill="0" applyBorder="0" applyProtection="0">
      <alignment horizontal="right"/>
    </xf>
    <xf numFmtId="182" fontId="42" fillId="0" borderId="0" applyFill="0" applyBorder="0" applyProtection="0">
      <alignment horizontal="center"/>
    </xf>
    <xf numFmtId="183" fontId="42" fillId="0" borderId="0" applyFill="0" applyBorder="0" applyProtection="0">
      <alignment horizontal="center"/>
    </xf>
    <xf numFmtId="184" fontId="43" fillId="0" borderId="0" applyFill="0" applyBorder="0" applyProtection="0">
      <alignment horizontal="right"/>
    </xf>
    <xf numFmtId="185" fontId="30" fillId="0" borderId="0" applyFill="0" applyBorder="0" applyProtection="0">
      <alignment horizontal="right"/>
    </xf>
    <xf numFmtId="186" fontId="30" fillId="0" borderId="0" applyFill="0" applyBorder="0" applyProtection="0">
      <alignment horizontal="right"/>
    </xf>
    <xf numFmtId="187" fontId="30" fillId="0" borderId="0" applyFill="0" applyBorder="0" applyProtection="0">
      <alignment horizontal="right"/>
    </xf>
    <xf numFmtId="188" fontId="30" fillId="0" borderId="0" applyFill="0" applyBorder="0" applyProtection="0">
      <alignment horizontal="right"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3" borderId="0" applyNumberFormat="0" applyBorder="0" applyProtection="0">
      <alignment/>
    </xf>
    <xf numFmtId="0" fontId="2" fillId="3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3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3" borderId="0" applyNumberFormat="0" applyBorder="0" applyProtection="0">
      <alignment/>
    </xf>
    <xf numFmtId="0" fontId="2" fillId="3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3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2" borderId="0" applyNumberFormat="0" applyBorder="0" applyProtection="0">
      <alignment/>
    </xf>
    <xf numFmtId="0" fontId="2" fillId="12" borderId="0" applyNumberFormat="0" applyBorder="0" applyProtection="0">
      <alignment/>
    </xf>
    <xf numFmtId="0" fontId="2" fillId="13" borderId="0" applyNumberFormat="0" applyBorder="0" applyProtection="0">
      <alignment/>
    </xf>
    <xf numFmtId="0" fontId="2" fillId="13" borderId="0" applyNumberFormat="0" applyBorder="0" applyProtection="0">
      <alignment/>
    </xf>
    <xf numFmtId="0" fontId="2" fillId="12" borderId="0" applyNumberFormat="0" applyBorder="0" applyProtection="0">
      <alignment/>
    </xf>
    <xf numFmtId="0" fontId="2" fillId="12" borderId="0" applyNumberFormat="0" applyBorder="0" applyProtection="0">
      <alignment/>
    </xf>
    <xf numFmtId="0" fontId="2" fillId="13" borderId="0" applyNumberFormat="0" applyBorder="0" applyProtection="0">
      <alignment/>
    </xf>
    <xf numFmtId="0" fontId="2" fillId="13" borderId="0" applyNumberFormat="0" applyBorder="0" applyProtection="0">
      <alignment/>
    </xf>
    <xf numFmtId="0" fontId="2" fillId="14" borderId="0" applyNumberFormat="0" applyBorder="0" applyProtection="0">
      <alignment/>
    </xf>
    <xf numFmtId="0" fontId="2" fillId="14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14" borderId="0" applyNumberFormat="0" applyBorder="0" applyProtection="0">
      <alignment/>
    </xf>
    <xf numFmtId="0" fontId="2" fillId="14" borderId="0" applyNumberFormat="0" applyBorder="0" applyProtection="0">
      <alignment/>
    </xf>
    <xf numFmtId="0" fontId="2" fillId="14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3" borderId="0" applyNumberFormat="0" applyBorder="0" applyProtection="0">
      <alignment/>
    </xf>
    <xf numFmtId="0" fontId="2" fillId="13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3" borderId="0" applyNumberFormat="0" applyBorder="0" applyProtection="0">
      <alignment/>
    </xf>
    <xf numFmtId="0" fontId="2" fillId="13" borderId="0" applyNumberFormat="0" applyBorder="0" applyProtection="0">
      <alignment/>
    </xf>
    <xf numFmtId="0" fontId="2" fillId="12" borderId="0" applyNumberFormat="0" applyBorder="0" applyProtection="0">
      <alignment/>
    </xf>
    <xf numFmtId="0" fontId="2" fillId="12" borderId="0" applyNumberFormat="0" applyBorder="0" applyProtection="0">
      <alignment/>
    </xf>
    <xf numFmtId="0" fontId="2" fillId="12" borderId="0" applyNumberFormat="0" applyBorder="0" applyProtection="0">
      <alignment/>
    </xf>
    <xf numFmtId="0" fontId="2" fillId="12" borderId="0" applyNumberFormat="0" applyBorder="0" applyProtection="0">
      <alignment/>
    </xf>
    <xf numFmtId="0" fontId="2" fillId="12" borderId="0" applyNumberFormat="0" applyBorder="0" applyProtection="0">
      <alignment/>
    </xf>
    <xf numFmtId="0" fontId="2" fillId="12" borderId="0" applyNumberFormat="0" applyBorder="0" applyProtection="0">
      <alignment/>
    </xf>
    <xf numFmtId="0" fontId="2" fillId="12" borderId="0" applyNumberFormat="0" applyBorder="0" applyProtection="0">
      <alignment/>
    </xf>
    <xf numFmtId="0" fontId="2" fillId="12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15" fillId="18" borderId="0" applyNumberFormat="0" applyBorder="0" applyProtection="0">
      <alignment/>
    </xf>
    <xf numFmtId="0" fontId="31" fillId="19" borderId="0" applyNumberFormat="0" applyBorder="0" applyProtection="0">
      <alignment/>
    </xf>
    <xf numFmtId="0" fontId="15" fillId="18" borderId="0" applyNumberFormat="0" applyBorder="0" applyProtection="0">
      <alignment/>
    </xf>
    <xf numFmtId="0" fontId="15" fillId="18" borderId="0" applyNumberFormat="0" applyBorder="0" applyProtection="0">
      <alignment/>
    </xf>
    <xf numFmtId="0" fontId="31" fillId="19" borderId="0" applyNumberFormat="0" applyBorder="0" applyProtection="0">
      <alignment/>
    </xf>
    <xf numFmtId="0" fontId="2" fillId="19" borderId="0" applyNumberFormat="0" applyBorder="0" applyProtection="0">
      <alignment/>
    </xf>
    <xf numFmtId="0" fontId="15" fillId="14" borderId="0" applyNumberFormat="0" applyBorder="0" applyProtection="0">
      <alignment/>
    </xf>
    <xf numFmtId="0" fontId="31" fillId="6" borderId="0" applyNumberFormat="0" applyBorder="0" applyProtection="0">
      <alignment/>
    </xf>
    <xf numFmtId="0" fontId="15" fillId="14" borderId="0" applyNumberFormat="0" applyBorder="0" applyProtection="0">
      <alignment/>
    </xf>
    <xf numFmtId="0" fontId="15" fillId="14" borderId="0" applyNumberFormat="0" applyBorder="0" applyProtection="0">
      <alignment/>
    </xf>
    <xf numFmtId="0" fontId="31" fillId="14" borderId="0" applyNumberFormat="0" applyBorder="0" applyProtection="0">
      <alignment/>
    </xf>
    <xf numFmtId="0" fontId="2" fillId="6" borderId="0" applyNumberFormat="0" applyBorder="0" applyProtection="0">
      <alignment/>
    </xf>
    <xf numFmtId="0" fontId="15" fillId="15" borderId="0" applyNumberFormat="0" applyBorder="0" applyProtection="0">
      <alignment/>
    </xf>
    <xf numFmtId="0" fontId="31" fillId="20" borderId="0" applyNumberFormat="0" applyBorder="0" applyProtection="0">
      <alignment/>
    </xf>
    <xf numFmtId="0" fontId="15" fillId="15" borderId="0" applyNumberFormat="0" applyBorder="0" applyProtection="0">
      <alignment/>
    </xf>
    <xf numFmtId="0" fontId="15" fillId="15" borderId="0" applyNumberFormat="0" applyBorder="0" applyProtection="0">
      <alignment/>
    </xf>
    <xf numFmtId="0" fontId="31" fillId="16" borderId="0" applyNumberFormat="0" applyBorder="0" applyProtection="0">
      <alignment/>
    </xf>
    <xf numFmtId="0" fontId="2" fillId="20" borderId="0" applyNumberFormat="0" applyBorder="0" applyProtection="0">
      <alignment/>
    </xf>
    <xf numFmtId="0" fontId="15" fillId="21" borderId="0" applyNumberFormat="0" applyBorder="0" applyProtection="0">
      <alignment/>
    </xf>
    <xf numFmtId="0" fontId="31" fillId="13" borderId="0" applyNumberFormat="0" applyBorder="0" applyProtection="0">
      <alignment/>
    </xf>
    <xf numFmtId="0" fontId="15" fillId="21" borderId="0" applyNumberFormat="0" applyBorder="0" applyProtection="0">
      <alignment/>
    </xf>
    <xf numFmtId="0" fontId="15" fillId="21" borderId="0" applyNumberFormat="0" applyBorder="0" applyProtection="0">
      <alignment/>
    </xf>
    <xf numFmtId="0" fontId="31" fillId="13" borderId="0" applyNumberFormat="0" applyBorder="0" applyProtection="0">
      <alignment/>
    </xf>
    <xf numFmtId="0" fontId="2" fillId="13" borderId="0" applyNumberFormat="0" applyBorder="0" applyProtection="0">
      <alignment/>
    </xf>
    <xf numFmtId="0" fontId="15" fillId="19" borderId="0" applyNumberFormat="0" applyBorder="0" applyProtection="0">
      <alignment/>
    </xf>
    <xf numFmtId="0" fontId="31" fillId="19" borderId="0" applyNumberFormat="0" applyBorder="0" applyProtection="0">
      <alignment/>
    </xf>
    <xf numFmtId="0" fontId="15" fillId="19" borderId="0" applyNumberFormat="0" applyBorder="0" applyProtection="0">
      <alignment/>
    </xf>
    <xf numFmtId="0" fontId="15" fillId="19" borderId="0" applyNumberFormat="0" applyBorder="0" applyProtection="0">
      <alignment/>
    </xf>
    <xf numFmtId="0" fontId="31" fillId="19" borderId="0" applyNumberFormat="0" applyBorder="0" applyProtection="0">
      <alignment/>
    </xf>
    <xf numFmtId="0" fontId="2" fillId="19" borderId="0" applyNumberFormat="0" applyBorder="0" applyProtection="0">
      <alignment/>
    </xf>
    <xf numFmtId="0" fontId="15" fillId="22" borderId="0" applyNumberFormat="0" applyBorder="0" applyProtection="0">
      <alignment/>
    </xf>
    <xf numFmtId="0" fontId="31" fillId="7" borderId="0" applyNumberFormat="0" applyBorder="0" applyProtection="0">
      <alignment/>
    </xf>
    <xf numFmtId="0" fontId="15" fillId="22" borderId="0" applyNumberFormat="0" applyBorder="0" applyProtection="0">
      <alignment/>
    </xf>
    <xf numFmtId="0" fontId="15" fillId="22" borderId="0" applyNumberFormat="0" applyBorder="0" applyProtection="0">
      <alignment/>
    </xf>
    <xf numFmtId="0" fontId="31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44" fillId="0" borderId="0">
      <alignment horizontal="center" wrapText="1"/>
      <protection locked="0"/>
    </xf>
    <xf numFmtId="189" fontId="8" fillId="0" borderId="0" applyFill="0" applyBorder="0" applyAlignment="0">
      <protection/>
    </xf>
    <xf numFmtId="0" fontId="45" fillId="0" borderId="0">
      <alignment/>
      <protection/>
    </xf>
    <xf numFmtId="0" fontId="47" fillId="0" borderId="0" applyFill="0" applyBorder="0">
      <alignment horizontal="right"/>
      <protection/>
    </xf>
    <xf numFmtId="0" fontId="8" fillId="0" borderId="0" applyFill="0" applyBorder="0">
      <alignment horizontal="right"/>
      <protection/>
    </xf>
    <xf numFmtId="0" fontId="48" fillId="0" borderId="1">
      <alignment horizontal="center"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41" fontId="1" fillId="0" borderId="0" applyFont="0" applyFill="0" applyBorder="0" applyAlignment="0" applyProtection="0"/>
    <xf numFmtId="177" fontId="30" fillId="0" borderId="0" applyFont="0" applyFill="0" applyBorder="0" applyAlignment="0" applyProtection="0"/>
    <xf numFmtId="178" fontId="30" fillId="0" borderId="0">
      <alignment/>
      <protection/>
    </xf>
    <xf numFmtId="0" fontId="49" fillId="0" borderId="0" applyNumberFormat="0">
      <alignment/>
      <protection/>
    </xf>
    <xf numFmtId="0" fontId="50" fillId="0" borderId="0" applyNumberFormat="0" applyAlignment="0">
      <protection/>
    </xf>
    <xf numFmtId="191" fontId="51" fillId="0" borderId="0" applyFont="0" applyFill="0" applyBorder="0" applyAlignment="0" applyProtection="0"/>
    <xf numFmtId="192" fontId="51" fillId="0" borderId="0" applyFont="0" applyFill="0" applyBorder="0" applyAlignment="0" applyProtection="0"/>
    <xf numFmtId="15" fontId="10" fillId="0" borderId="0">
      <alignment/>
      <protection/>
    </xf>
    <xf numFmtId="0" fontId="52" fillId="0" borderId="0" applyNumberFormat="0">
      <alignment/>
      <protection/>
    </xf>
    <xf numFmtId="0" fontId="53" fillId="23" borderId="2">
      <alignment/>
      <protection/>
    </xf>
    <xf numFmtId="193" fontId="30" fillId="0" borderId="0" applyFont="0" applyFill="0" applyBorder="0" applyAlignment="0" applyProtection="0"/>
    <xf numFmtId="0" fontId="1" fillId="0" borderId="0">
      <alignment/>
      <protection locked="0"/>
    </xf>
    <xf numFmtId="194" fontId="38" fillId="0" borderId="0">
      <alignment horizontal="right"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3" fillId="13" borderId="0" applyNumberFormat="0" applyBorder="0" applyAlignment="0" applyProtection="0"/>
    <xf numFmtId="0" fontId="54" fillId="0" borderId="0">
      <alignment horizontal="left"/>
      <protection/>
    </xf>
    <xf numFmtId="0" fontId="55" fillId="0" borderId="3" applyNumberFormat="0" applyProtection="0">
      <alignment/>
    </xf>
    <xf numFmtId="0" fontId="55" fillId="0" borderId="4">
      <alignment horizontal="left" vertical="center"/>
      <protection/>
    </xf>
    <xf numFmtId="0" fontId="53" fillId="4" borderId="2" applyNumberFormat="0" applyBorder="0" applyAlignment="0" applyProtection="0"/>
    <xf numFmtId="195" fontId="4" fillId="24" borderId="0">
      <alignment/>
      <protection/>
    </xf>
    <xf numFmtId="195" fontId="4" fillId="24" borderId="0">
      <alignment/>
      <protection/>
    </xf>
    <xf numFmtId="0" fontId="47" fillId="2" borderId="0" applyNumberFormat="0" applyFont="0" applyBorder="0" applyProtection="0">
      <alignment/>
    </xf>
    <xf numFmtId="38" fontId="56" fillId="0" borderId="0">
      <alignment/>
      <protection/>
    </xf>
    <xf numFmtId="38" fontId="57" fillId="0" borderId="0">
      <alignment/>
      <protection/>
    </xf>
    <xf numFmtId="38" fontId="58" fillId="0" borderId="0">
      <alignment/>
      <protection/>
    </xf>
    <xf numFmtId="38" fontId="4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8" fillId="0" borderId="0" applyFont="0" applyFill="0">
      <alignment horizontal="fill"/>
      <protection/>
    </xf>
    <xf numFmtId="195" fontId="4" fillId="25" borderId="0">
      <alignment/>
      <protection/>
    </xf>
    <xf numFmtId="195" fontId="4" fillId="25" borderId="0">
      <alignment/>
      <protection/>
    </xf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0" fontId="59" fillId="0" borderId="5">
      <alignment/>
      <protection/>
    </xf>
    <xf numFmtId="19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30" fillId="0" borderId="0">
      <alignment/>
      <protection/>
    </xf>
    <xf numFmtId="37" fontId="9" fillId="0" borderId="0">
      <alignment/>
      <protection/>
    </xf>
    <xf numFmtId="39" fontId="4" fillId="0" borderId="0">
      <alignment/>
      <protection/>
    </xf>
    <xf numFmtId="39" fontId="4" fillId="0" borderId="0">
      <alignment/>
      <protection/>
    </xf>
    <xf numFmtId="0" fontId="30" fillId="0" borderId="0">
      <alignment/>
      <protection/>
    </xf>
    <xf numFmtId="0" fontId="60" fillId="0" borderId="0">
      <alignment/>
      <protection/>
    </xf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4" fontId="44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3" fillId="13" borderId="2">
      <alignment/>
      <protection/>
    </xf>
    <xf numFmtId="199" fontId="61" fillId="0" borderId="0">
      <alignment/>
      <protection/>
    </xf>
    <xf numFmtId="0" fontId="10" fillId="0" borderId="0" applyNumberFormat="0" applyFont="0" applyFill="0" applyBorder="0" applyProtection="0">
      <alignment/>
    </xf>
    <xf numFmtId="0" fontId="4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62" fillId="26" borderId="0" applyNumberFormat="0">
      <alignment/>
      <protection/>
    </xf>
    <xf numFmtId="0" fontId="63" fillId="0" borderId="2">
      <alignment horizontal="center"/>
      <protection/>
    </xf>
    <xf numFmtId="0" fontId="63" fillId="0" borderId="0">
      <alignment horizontal="center" vertical="center"/>
      <protection/>
    </xf>
    <xf numFmtId="0" fontId="64" fillId="27" borderId="0" applyNumberFormat="0" applyFill="0">
      <alignment horizontal="left" vertical="center"/>
      <protection/>
    </xf>
    <xf numFmtId="0" fontId="59" fillId="0" borderId="0">
      <alignment/>
      <protection/>
    </xf>
    <xf numFmtId="40" fontId="65" fillId="0" borderId="0" applyBorder="0">
      <alignment horizontal="right"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17" fillId="0" borderId="6" applyNumberFormat="0" applyFill="0" applyProtection="0">
      <alignment/>
    </xf>
    <xf numFmtId="0" fontId="33" fillId="0" borderId="7" applyNumberFormat="0" applyFill="0" applyProtection="0">
      <alignment/>
    </xf>
    <xf numFmtId="0" fontId="17" fillId="0" borderId="6" applyNumberFormat="0" applyFill="0" applyProtection="0">
      <alignment/>
    </xf>
    <xf numFmtId="0" fontId="17" fillId="0" borderId="6" applyNumberFormat="0" applyFill="0" applyProtection="0">
      <alignment/>
    </xf>
    <xf numFmtId="0" fontId="2" fillId="0" borderId="7" applyNumberFormat="0" applyFill="0" applyProtection="0">
      <alignment/>
    </xf>
    <xf numFmtId="0" fontId="2" fillId="0" borderId="7" applyNumberFormat="0" applyFill="0" applyProtection="0">
      <alignment/>
    </xf>
    <xf numFmtId="0" fontId="2" fillId="0" borderId="0" applyNumberFormat="0" applyFill="0" applyBorder="0" applyProtection="0">
      <alignment/>
    </xf>
    <xf numFmtId="0" fontId="18" fillId="0" borderId="8" applyNumberFormat="0" applyFill="0" applyProtection="0">
      <alignment/>
    </xf>
    <xf numFmtId="0" fontId="34" fillId="0" borderId="8" applyNumberFormat="0" applyFill="0" applyProtection="0">
      <alignment/>
    </xf>
    <xf numFmtId="0" fontId="18" fillId="0" borderId="8" applyNumberFormat="0" applyFill="0" applyProtection="0">
      <alignment/>
    </xf>
    <xf numFmtId="0" fontId="18" fillId="0" borderId="8" applyNumberFormat="0" applyFill="0" applyProtection="0">
      <alignment/>
    </xf>
    <xf numFmtId="0" fontId="2" fillId="0" borderId="8" applyNumberFormat="0" applyFill="0" applyProtection="0">
      <alignment/>
    </xf>
    <xf numFmtId="0" fontId="2" fillId="0" borderId="8" applyNumberFormat="0" applyFill="0" applyProtection="0">
      <alignment/>
    </xf>
    <xf numFmtId="0" fontId="19" fillId="0" borderId="9" applyNumberFormat="0" applyFill="0" applyProtection="0">
      <alignment/>
    </xf>
    <xf numFmtId="0" fontId="35" fillId="0" borderId="10" applyNumberFormat="0" applyFill="0" applyProtection="0">
      <alignment/>
    </xf>
    <xf numFmtId="0" fontId="19" fillId="0" borderId="9" applyNumberFormat="0" applyFill="0" applyProtection="0">
      <alignment/>
    </xf>
    <xf numFmtId="0" fontId="19" fillId="0" borderId="9" applyNumberFormat="0" applyFill="0" applyProtection="0">
      <alignment/>
    </xf>
    <xf numFmtId="0" fontId="2" fillId="0" borderId="10" applyNumberFormat="0" applyFill="0" applyProtection="0">
      <alignment/>
    </xf>
    <xf numFmtId="0" fontId="2" fillId="0" borderId="10" applyNumberFormat="0" applyFill="0" applyProtection="0">
      <alignment/>
    </xf>
    <xf numFmtId="0" fontId="19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72" fillId="0" borderId="0" applyNumberFormat="0" applyFill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2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70" fillId="5" borderId="0" applyNumberFormat="0" applyBorder="0" applyProtection="0">
      <alignment/>
    </xf>
    <xf numFmtId="0" fontId="70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66" fillId="5" borderId="0" applyNumberFormat="0" applyBorder="0" applyProtection="0">
      <alignment/>
    </xf>
    <xf numFmtId="0" fontId="66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12" fillId="0" borderId="0" applyNumberFormat="0" applyFill="0" applyBorder="0">
      <alignment/>
      <protection locked="0"/>
    </xf>
    <xf numFmtId="0" fontId="46" fillId="0" borderId="0" applyNumberFormat="0" applyFill="0" applyBorder="0" applyAlignment="0" applyProtection="0"/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20" fillId="8" borderId="0" applyNumberFormat="0" applyBorder="0" applyProtection="0">
      <alignment/>
    </xf>
    <xf numFmtId="0" fontId="20" fillId="8" borderId="0" applyNumberFormat="0" applyBorder="0" applyProtection="0">
      <alignment/>
    </xf>
    <xf numFmtId="0" fontId="20" fillId="8" borderId="0" applyNumberFormat="0" applyBorder="0" applyProtection="0">
      <alignment/>
    </xf>
    <xf numFmtId="0" fontId="20" fillId="8" borderId="0" applyNumberFormat="0" applyBorder="0" applyProtection="0">
      <alignment/>
    </xf>
    <xf numFmtId="0" fontId="20" fillId="8" borderId="0" applyNumberFormat="0" applyBorder="0" applyProtection="0">
      <alignment/>
    </xf>
    <xf numFmtId="0" fontId="2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71" fillId="8" borderId="0" applyNumberFormat="0" applyBorder="0" applyProtection="0">
      <alignment/>
    </xf>
    <xf numFmtId="0" fontId="71" fillId="8" borderId="0" applyNumberFormat="0" applyBorder="0" applyProtection="0">
      <alignment/>
    </xf>
    <xf numFmtId="0" fontId="20" fillId="8" borderId="0" applyNumberFormat="0" applyBorder="0" applyProtection="0">
      <alignment/>
    </xf>
    <xf numFmtId="0" fontId="20" fillId="8" borderId="0" applyNumberFormat="0" applyBorder="0" applyProtection="0">
      <alignment/>
    </xf>
    <xf numFmtId="0" fontId="67" fillId="8" borderId="0" applyNumberFormat="0" applyBorder="0" applyProtection="0">
      <alignment/>
    </xf>
    <xf numFmtId="0" fontId="67" fillId="8" borderId="0" applyNumberFormat="0" applyBorder="0" applyProtection="0">
      <alignment/>
    </xf>
    <xf numFmtId="0" fontId="20" fillId="8" borderId="0" applyNumberFormat="0" applyBorder="0" applyProtection="0">
      <alignment/>
    </xf>
    <xf numFmtId="0" fontId="20" fillId="11" borderId="0" applyNumberFormat="0" applyBorder="0" applyProtection="0">
      <alignment/>
    </xf>
    <xf numFmtId="0" fontId="20" fillId="8" borderId="0" applyNumberFormat="0" applyBorder="0" applyProtection="0">
      <alignment/>
    </xf>
    <xf numFmtId="0" fontId="20" fillId="8" borderId="0" applyNumberFormat="0" applyBorder="0" applyProtection="0">
      <alignment/>
    </xf>
    <xf numFmtId="0" fontId="20" fillId="8" borderId="0" applyNumberFormat="0" applyBorder="0" applyProtection="0">
      <alignment/>
    </xf>
    <xf numFmtId="0" fontId="20" fillId="8" borderId="0" applyNumberFormat="0" applyBorder="0" applyProtection="0">
      <alignment/>
    </xf>
    <xf numFmtId="0" fontId="20" fillId="8" borderId="0" applyNumberFormat="0" applyBorder="0" applyProtection="0">
      <alignment/>
    </xf>
    <xf numFmtId="0" fontId="20" fillId="8" borderId="0" applyNumberFormat="0" applyBorder="0" applyProtection="0">
      <alignment/>
    </xf>
    <xf numFmtId="0" fontId="20" fillId="11" borderId="0" applyNumberFormat="0" applyBorder="0" applyProtection="0">
      <alignment/>
    </xf>
    <xf numFmtId="0" fontId="20" fillId="8" borderId="0" applyNumberFormat="0" applyBorder="0" applyProtection="0">
      <alignment/>
    </xf>
    <xf numFmtId="0" fontId="13" fillId="0" borderId="0" applyNumberFormat="0" applyFill="0" applyBorder="0">
      <alignment/>
      <protection locked="0"/>
    </xf>
    <xf numFmtId="0" fontId="21" fillId="0" borderId="11" applyNumberFormat="0" applyFill="0" applyProtection="0">
      <alignment/>
    </xf>
    <xf numFmtId="0" fontId="21" fillId="0" borderId="12" applyNumberFormat="0" applyFill="0" applyProtection="0">
      <alignment/>
    </xf>
    <xf numFmtId="0" fontId="21" fillId="0" borderId="12" applyNumberFormat="0" applyFill="0" applyProtection="0">
      <alignment/>
    </xf>
    <xf numFmtId="0" fontId="21" fillId="0" borderId="11" applyNumberFormat="0" applyFill="0" applyProtection="0">
      <alignment/>
    </xf>
    <xf numFmtId="0" fontId="21" fillId="0" borderId="11" applyNumberFormat="0" applyFill="0" applyProtection="0">
      <alignment/>
    </xf>
    <xf numFmtId="0" fontId="21" fillId="0" borderId="12" applyNumberFormat="0" applyFill="0" applyProtection="0">
      <alignment/>
    </xf>
    <xf numFmtId="0" fontId="0" fillId="0" borderId="12" applyNumberFormat="0" applyFill="0" applyProtection="0">
      <alignment/>
    </xf>
    <xf numFmtId="0" fontId="22" fillId="13" borderId="13" applyNumberFormat="0" applyProtection="0">
      <alignment/>
    </xf>
    <xf numFmtId="0" fontId="22" fillId="4" borderId="13" applyNumberFormat="0" applyProtection="0">
      <alignment/>
    </xf>
    <xf numFmtId="0" fontId="22" fillId="4" borderId="13" applyNumberFormat="0" applyProtection="0">
      <alignment/>
    </xf>
    <xf numFmtId="0" fontId="22" fillId="13" borderId="13" applyNumberFormat="0" applyProtection="0">
      <alignment/>
    </xf>
    <xf numFmtId="0" fontId="22" fillId="13" borderId="13" applyNumberFormat="0" applyProtection="0">
      <alignment/>
    </xf>
    <xf numFmtId="0" fontId="22" fillId="4" borderId="13" applyNumberFormat="0" applyProtection="0">
      <alignment/>
    </xf>
    <xf numFmtId="0" fontId="0" fillId="4" borderId="13" applyNumberFormat="0" applyProtection="0">
      <alignment/>
    </xf>
    <xf numFmtId="0" fontId="23" fillId="28" borderId="14" applyNumberFormat="0" applyProtection="0">
      <alignment/>
    </xf>
    <xf numFmtId="0" fontId="36" fillId="28" borderId="15" applyNumberFormat="0" applyProtection="0">
      <alignment/>
    </xf>
    <xf numFmtId="0" fontId="23" fillId="28" borderId="14" applyNumberFormat="0" applyProtection="0">
      <alignment/>
    </xf>
    <xf numFmtId="0" fontId="23" fillId="28" borderId="14" applyNumberFormat="0" applyProtection="0">
      <alignment/>
    </xf>
    <xf numFmtId="0" fontId="36" fillId="28" borderId="14" applyNumberFormat="0" applyProtection="0">
      <alignment/>
    </xf>
    <xf numFmtId="0" fontId="0" fillId="28" borderId="15" applyNumberFormat="0" applyProtection="0">
      <alignment/>
    </xf>
    <xf numFmtId="0" fontId="24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25" fillId="0" borderId="16" applyNumberFormat="0" applyFill="0" applyProtection="0">
      <alignment/>
    </xf>
    <xf numFmtId="0" fontId="25" fillId="0" borderId="16" applyNumberFormat="0" applyFill="0" applyProtection="0">
      <alignment/>
    </xf>
    <xf numFmtId="0" fontId="25" fillId="0" borderId="16" applyNumberFormat="0" applyFill="0" applyProtection="0">
      <alignment/>
    </xf>
    <xf numFmtId="0" fontId="25" fillId="0" borderId="16" applyNumberFormat="0" applyFill="0" applyProtection="0">
      <alignment/>
    </xf>
    <xf numFmtId="0" fontId="25" fillId="0" borderId="16" applyNumberFormat="0" applyFill="0" applyProtection="0">
      <alignment/>
    </xf>
    <xf numFmtId="0" fontId="25" fillId="0" borderId="16" applyNumberFormat="0" applyFill="0" applyProtection="0">
      <alignment/>
    </xf>
    <xf numFmtId="0" fontId="0" fillId="0" borderId="16" applyNumberFormat="0" applyFill="0" applyProtection="0">
      <alignment/>
    </xf>
    <xf numFmtId="201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0" fillId="0" borderId="0">
      <alignment/>
      <protection/>
    </xf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Protection="0">
      <alignment/>
    </xf>
    <xf numFmtId="43" fontId="4" fillId="0" borderId="0" applyFont="0" applyFill="0" applyBorder="0" applyProtection="0">
      <alignment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69" fillId="0" borderId="0">
      <alignment/>
      <protection/>
    </xf>
    <xf numFmtId="0" fontId="15" fillId="29" borderId="0" applyNumberFormat="0" applyBorder="0" applyProtection="0">
      <alignment/>
    </xf>
    <xf numFmtId="0" fontId="31" fillId="19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29" borderId="0" applyNumberFormat="0" applyBorder="0" applyProtection="0">
      <alignment/>
    </xf>
    <xf numFmtId="0" fontId="31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15" fillId="30" borderId="0" applyNumberFormat="0" applyBorder="0" applyProtection="0">
      <alignment/>
    </xf>
    <xf numFmtId="0" fontId="31" fillId="20" borderId="0" applyNumberFormat="0" applyBorder="0" applyProtection="0">
      <alignment/>
    </xf>
    <xf numFmtId="0" fontId="15" fillId="30" borderId="0" applyNumberFormat="0" applyBorder="0" applyProtection="0">
      <alignment/>
    </xf>
    <xf numFmtId="0" fontId="15" fillId="30" borderId="0" applyNumberFormat="0" applyBorder="0" applyProtection="0">
      <alignment/>
    </xf>
    <xf numFmtId="0" fontId="31" fillId="30" borderId="0" applyNumberFormat="0" applyBorder="0" applyProtection="0">
      <alignment/>
    </xf>
    <xf numFmtId="0" fontId="0" fillId="20" borderId="0" applyNumberFormat="0" applyBorder="0" applyProtection="0">
      <alignment/>
    </xf>
    <xf numFmtId="0" fontId="15" fillId="31" borderId="0" applyNumberFormat="0" applyBorder="0" applyProtection="0">
      <alignment/>
    </xf>
    <xf numFmtId="0" fontId="31" fillId="20" borderId="0" applyNumberFormat="0" applyBorder="0" applyProtection="0">
      <alignment/>
    </xf>
    <xf numFmtId="0" fontId="15" fillId="31" borderId="0" applyNumberFormat="0" applyBorder="0" applyProtection="0">
      <alignment/>
    </xf>
    <xf numFmtId="0" fontId="15" fillId="31" borderId="0" applyNumberFormat="0" applyBorder="0" applyProtection="0">
      <alignment/>
    </xf>
    <xf numFmtId="0" fontId="31" fillId="31" borderId="0" applyNumberFormat="0" applyBorder="0" applyProtection="0">
      <alignment/>
    </xf>
    <xf numFmtId="0" fontId="0" fillId="20" borderId="0" applyNumberFormat="0" applyBorder="0" applyProtection="0">
      <alignment/>
    </xf>
    <xf numFmtId="0" fontId="15" fillId="21" borderId="0" applyNumberFormat="0" applyBorder="0" applyProtection="0">
      <alignment/>
    </xf>
    <xf numFmtId="0" fontId="31" fillId="26" borderId="0" applyNumberFormat="0" applyBorder="0" applyProtection="0">
      <alignment/>
    </xf>
    <xf numFmtId="0" fontId="15" fillId="21" borderId="0" applyNumberFormat="0" applyBorder="0" applyProtection="0">
      <alignment/>
    </xf>
    <xf numFmtId="0" fontId="15" fillId="21" borderId="0" applyNumberFormat="0" applyBorder="0" applyProtection="0">
      <alignment/>
    </xf>
    <xf numFmtId="0" fontId="31" fillId="26" borderId="0" applyNumberFormat="0" applyBorder="0" applyProtection="0">
      <alignment/>
    </xf>
    <xf numFmtId="0" fontId="0" fillId="26" borderId="0" applyNumberFormat="0" applyBorder="0" applyProtection="0">
      <alignment/>
    </xf>
    <xf numFmtId="0" fontId="15" fillId="19" borderId="0" applyNumberFormat="0" applyBorder="0" applyProtection="0">
      <alignment/>
    </xf>
    <xf numFmtId="0" fontId="31" fillId="19" borderId="0" applyNumberFormat="0" applyBorder="0" applyProtection="0">
      <alignment/>
    </xf>
    <xf numFmtId="0" fontId="15" fillId="19" borderId="0" applyNumberFormat="0" applyBorder="0" applyProtection="0">
      <alignment/>
    </xf>
    <xf numFmtId="0" fontId="15" fillId="19" borderId="0" applyNumberFormat="0" applyBorder="0" applyProtection="0">
      <alignment/>
    </xf>
    <xf numFmtId="0" fontId="31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15" fillId="32" borderId="0" applyNumberFormat="0" applyBorder="0" applyProtection="0">
      <alignment/>
    </xf>
    <xf numFmtId="0" fontId="31" fillId="32" borderId="0" applyNumberFormat="0" applyBorder="0" applyProtection="0">
      <alignment/>
    </xf>
    <xf numFmtId="0" fontId="15" fillId="32" borderId="0" applyNumberFormat="0" applyBorder="0" applyProtection="0">
      <alignment/>
    </xf>
    <xf numFmtId="0" fontId="15" fillId="32" borderId="0" applyNumberFormat="0" applyBorder="0" applyProtection="0">
      <alignment/>
    </xf>
    <xf numFmtId="0" fontId="31" fillId="32" borderId="0" applyNumberFormat="0" applyBorder="0" applyProtection="0">
      <alignment/>
    </xf>
    <xf numFmtId="0" fontId="0" fillId="32" borderId="0" applyNumberFormat="0" applyBorder="0" applyProtection="0">
      <alignment/>
    </xf>
    <xf numFmtId="0" fontId="26" fillId="16" borderId="0" applyNumberFormat="0" applyBorder="0" applyProtection="0">
      <alignment/>
    </xf>
    <xf numFmtId="0" fontId="26" fillId="16" borderId="0" applyNumberFormat="0" applyBorder="0" applyProtection="0">
      <alignment/>
    </xf>
    <xf numFmtId="0" fontId="26" fillId="16" borderId="0" applyNumberFormat="0" applyBorder="0" applyProtection="0">
      <alignment/>
    </xf>
    <xf numFmtId="0" fontId="26" fillId="16" borderId="0" applyNumberFormat="0" applyBorder="0" applyProtection="0">
      <alignment/>
    </xf>
    <xf numFmtId="0" fontId="26" fillId="16" borderId="0" applyNumberFormat="0" applyBorder="0" applyProtection="0">
      <alignment/>
    </xf>
    <xf numFmtId="0" fontId="26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27" fillId="13" borderId="17" applyNumberFormat="0" applyProtection="0">
      <alignment/>
    </xf>
    <xf numFmtId="0" fontId="21" fillId="4" borderId="18" applyNumberFormat="0" applyProtection="0">
      <alignment/>
    </xf>
    <xf numFmtId="0" fontId="21" fillId="4" borderId="18" applyNumberFormat="0" applyProtection="0">
      <alignment/>
    </xf>
    <xf numFmtId="0" fontId="0" fillId="13" borderId="17" applyNumberFormat="0" applyProtection="0">
      <alignment/>
    </xf>
    <xf numFmtId="0" fontId="0" fillId="13" borderId="17" applyNumberFormat="0" applyProtection="0">
      <alignment/>
    </xf>
    <xf numFmtId="0" fontId="27" fillId="4" borderId="17" applyNumberFormat="0" applyProtection="0">
      <alignment/>
    </xf>
    <xf numFmtId="0" fontId="0" fillId="4" borderId="18" applyNumberFormat="0" applyProtection="0">
      <alignment/>
    </xf>
    <xf numFmtId="0" fontId="28" fillId="7" borderId="13" applyNumberFormat="0" applyProtection="0">
      <alignment/>
    </xf>
    <xf numFmtId="0" fontId="37" fillId="7" borderId="13" applyNumberFormat="0" applyProtection="0">
      <alignment/>
    </xf>
    <xf numFmtId="0" fontId="0" fillId="7" borderId="13" applyNumberFormat="0" applyProtection="0">
      <alignment/>
    </xf>
    <xf numFmtId="0" fontId="0" fillId="7" borderId="13" applyNumberFormat="0" applyProtection="0">
      <alignment/>
    </xf>
    <xf numFmtId="0" fontId="28" fillId="7" borderId="13" applyNumberFormat="0" applyProtection="0">
      <alignment/>
    </xf>
    <xf numFmtId="0" fontId="0" fillId="7" borderId="13" applyNumberFormat="0" applyProtection="0">
      <alignment/>
    </xf>
    <xf numFmtId="0" fontId="4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4" fillId="9" borderId="19" applyNumberFormat="0" applyFont="0" applyProtection="0">
      <alignment/>
    </xf>
    <xf numFmtId="0" fontId="4" fillId="9" borderId="19" applyNumberFormat="0" applyFont="0" applyProtection="0">
      <alignment/>
    </xf>
    <xf numFmtId="0" fontId="5" fillId="9" borderId="19" applyNumberFormat="0" applyFont="0" applyProtection="0">
      <alignment/>
    </xf>
    <xf numFmtId="0" fontId="5" fillId="9" borderId="19" applyNumberFormat="0" applyFont="0" applyProtection="0">
      <alignment/>
    </xf>
    <xf numFmtId="0" fontId="4" fillId="9" borderId="19" applyNumberFormat="0" applyFont="0" applyProtection="0">
      <alignment/>
    </xf>
    <xf numFmtId="0" fontId="4" fillId="9" borderId="19" applyNumberFormat="0" applyFont="0" applyProtection="0">
      <alignment/>
    </xf>
    <xf numFmtId="0" fontId="4" fillId="9" borderId="19" applyNumberFormat="0" applyFont="0" applyProtection="0">
      <alignment/>
    </xf>
    <xf numFmtId="0" fontId="2" fillId="9" borderId="19" applyNumberFormat="0" applyFont="0" applyProtection="0">
      <alignment/>
    </xf>
    <xf numFmtId="0" fontId="1" fillId="0" borderId="2" applyNumberFormat="0">
      <alignment/>
      <protection/>
    </xf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68" fillId="0" borderId="0">
      <alignment/>
      <protection/>
    </xf>
  </cellStyleXfs>
  <cellXfs count="34">
    <xf numFmtId="0" fontId="0" fillId="0" borderId="0" xfId="0" applyAlignment="1">
      <alignment vertical="center"/>
    </xf>
    <xf numFmtId="0" fontId="6" fillId="0" borderId="0" xfId="423" applyNumberFormat="1" applyFont="1" applyFill="1" applyAlignment="1">
      <alignment horizontal="center" vertical="center" wrapText="1"/>
      <protection/>
    </xf>
    <xf numFmtId="0" fontId="29" fillId="0" borderId="0" xfId="423" applyNumberFormat="1" applyFont="1" applyFill="1" applyAlignment="1">
      <alignment horizontal="center" vertical="center" wrapText="1"/>
      <protection/>
    </xf>
    <xf numFmtId="0" fontId="7" fillId="0" borderId="0" xfId="423" applyNumberFormat="1" applyFont="1" applyFill="1" applyAlignment="1">
      <alignment horizontal="center" vertical="center" wrapText="1"/>
      <protection/>
    </xf>
    <xf numFmtId="0" fontId="6" fillId="0" borderId="0" xfId="423" applyNumberFormat="1" applyFont="1" applyFill="1" applyAlignment="1">
      <alignment horizontal="left" vertical="center" wrapText="1"/>
      <protection/>
    </xf>
    <xf numFmtId="0" fontId="6" fillId="0" borderId="0" xfId="423" applyNumberFormat="1" applyFont="1" applyFill="1" applyBorder="1" applyAlignment="1">
      <alignment horizontal="left" vertical="center" wrapText="1"/>
      <protection/>
    </xf>
    <xf numFmtId="0" fontId="5" fillId="0" borderId="0" xfId="423" applyNumberFormat="1" applyFont="1" applyFill="1" applyAlignment="1">
      <alignment horizontal="center" vertical="center" wrapText="1"/>
      <protection/>
    </xf>
    <xf numFmtId="0" fontId="6" fillId="0" borderId="0" xfId="423" applyNumberFormat="1" applyFont="1" applyFill="1" applyBorder="1" applyAlignment="1">
      <alignment horizontal="center" vertical="center" wrapText="1"/>
      <protection/>
    </xf>
    <xf numFmtId="0" fontId="75" fillId="0" borderId="0" xfId="423" applyNumberFormat="1" applyFont="1" applyFill="1" applyBorder="1" applyAlignment="1" applyProtection="1">
      <alignment horizontal="center" vertical="center" wrapText="1"/>
      <protection locked="0"/>
    </xf>
    <xf numFmtId="0" fontId="79" fillId="0" borderId="0" xfId="423" applyNumberFormat="1" applyFont="1" applyFill="1" applyBorder="1" applyAlignment="1">
      <alignment horizontal="left" vertical="center" wrapText="1"/>
      <protection/>
    </xf>
    <xf numFmtId="0" fontId="73" fillId="0" borderId="0" xfId="423" applyNumberFormat="1" applyFont="1" applyFill="1" applyBorder="1" applyAlignment="1">
      <alignment horizontal="center" vertical="center" wrapText="1"/>
      <protection/>
    </xf>
    <xf numFmtId="0" fontId="74" fillId="0" borderId="0" xfId="423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423" applyNumberFormat="1" applyFont="1" applyFill="1" applyAlignment="1">
      <alignment horizontal="left" vertical="center" wrapText="1"/>
      <protection/>
    </xf>
    <xf numFmtId="0" fontId="80" fillId="33" borderId="2" xfId="561" applyNumberFormat="1" applyFont="1" applyFill="1" applyBorder="1" applyAlignment="1" applyProtection="1">
      <alignment horizontal="left" vertical="center" wrapText="1"/>
      <protection locked="0"/>
    </xf>
    <xf numFmtId="0" fontId="80" fillId="0" borderId="2" xfId="0" applyFont="1" applyFill="1" applyBorder="1" applyAlignment="1">
      <alignment horizontal="center" vertical="center"/>
    </xf>
    <xf numFmtId="0" fontId="80" fillId="33" borderId="2" xfId="0" applyFont="1" applyFill="1" applyBorder="1" applyAlignment="1">
      <alignment horizontal="center" vertical="center"/>
    </xf>
    <xf numFmtId="0" fontId="80" fillId="0" borderId="2" xfId="561" applyNumberFormat="1" applyFont="1" applyFill="1" applyBorder="1" applyAlignment="1" applyProtection="1">
      <alignment horizontal="left" vertical="center" wrapText="1"/>
      <protection locked="0"/>
    </xf>
    <xf numFmtId="0" fontId="81" fillId="0" borderId="2" xfId="561" applyNumberFormat="1" applyFont="1" applyFill="1" applyBorder="1" applyAlignment="1" applyProtection="1">
      <alignment horizontal="left" vertical="center" wrapText="1"/>
      <protection locked="0"/>
    </xf>
    <xf numFmtId="0" fontId="81" fillId="0" borderId="2" xfId="561" applyNumberFormat="1" applyFont="1" applyFill="1" applyBorder="1" applyAlignment="1" applyProtection="1">
      <alignment horizontal="left" vertical="center" wrapText="1" indent="1"/>
      <protection locked="0"/>
    </xf>
    <xf numFmtId="0" fontId="78" fillId="33" borderId="0" xfId="423" applyNumberFormat="1" applyFont="1" applyFill="1" applyBorder="1" applyAlignment="1">
      <alignment horizontal="left" vertical="center" wrapText="1"/>
      <protection/>
    </xf>
    <xf numFmtId="0" fontId="77" fillId="33" borderId="0" xfId="423" applyNumberFormat="1" applyFont="1" applyFill="1" applyBorder="1" applyAlignment="1" applyProtection="1">
      <alignment horizontal="center" vertical="center" wrapText="1"/>
      <protection locked="0"/>
    </xf>
    <xf numFmtId="0" fontId="81" fillId="0" borderId="2" xfId="423" applyNumberFormat="1" applyFont="1" applyFill="1" applyBorder="1" applyAlignment="1" applyProtection="1">
      <alignment horizontal="center" vertical="center" wrapText="1"/>
      <protection locked="0"/>
    </xf>
    <xf numFmtId="0" fontId="81" fillId="33" borderId="2" xfId="423" applyNumberFormat="1" applyFont="1" applyFill="1" applyBorder="1" applyAlignment="1" applyProtection="1">
      <alignment horizontal="center" vertical="center" wrapText="1"/>
      <protection locked="0"/>
    </xf>
    <xf numFmtId="0" fontId="80" fillId="33" borderId="2" xfId="423" applyNumberFormat="1" applyFont="1" applyFill="1" applyBorder="1" applyAlignment="1" applyProtection="1">
      <alignment horizontal="center" vertical="center" wrapText="1"/>
      <protection locked="0"/>
    </xf>
    <xf numFmtId="0" fontId="83" fillId="0" borderId="2" xfId="423" applyNumberFormat="1" applyFont="1" applyFill="1" applyBorder="1" applyAlignment="1" applyProtection="1">
      <alignment horizontal="center" vertical="center" wrapText="1"/>
      <protection locked="0"/>
    </xf>
    <xf numFmtId="0" fontId="80" fillId="0" borderId="2" xfId="423" applyNumberFormat="1" applyFont="1" applyFill="1" applyBorder="1" applyAlignment="1" applyProtection="1">
      <alignment horizontal="center" vertical="center" wrapText="1"/>
      <protection locked="0"/>
    </xf>
    <xf numFmtId="0" fontId="82" fillId="0" borderId="0" xfId="0" applyFont="1" applyAlignment="1">
      <alignment horizontal="center" vertical="center"/>
    </xf>
    <xf numFmtId="0" fontId="80" fillId="0" borderId="20" xfId="423" applyNumberFormat="1" applyFont="1" applyFill="1" applyBorder="1" applyAlignment="1" applyProtection="1">
      <alignment horizontal="center" vertical="center" wrapText="1"/>
      <protection locked="0"/>
    </xf>
    <xf numFmtId="0" fontId="80" fillId="33" borderId="1" xfId="423" applyNumberFormat="1" applyFont="1" applyFill="1" applyBorder="1" applyAlignment="1" applyProtection="1">
      <alignment horizontal="center" vertical="center" wrapText="1"/>
      <protection locked="0"/>
    </xf>
    <xf numFmtId="0" fontId="80" fillId="33" borderId="21" xfId="423" applyNumberFormat="1" applyFont="1" applyFill="1" applyBorder="1" applyAlignment="1" applyProtection="1">
      <alignment horizontal="center" vertical="center" wrapText="1"/>
      <protection locked="0"/>
    </xf>
    <xf numFmtId="0" fontId="80" fillId="34" borderId="2" xfId="423" applyNumberFormat="1" applyFont="1" applyFill="1" applyBorder="1" applyAlignment="1" applyProtection="1">
      <alignment horizontal="center" vertical="center" wrapText="1"/>
      <protection locked="0"/>
    </xf>
    <xf numFmtId="0" fontId="80" fillId="34" borderId="2" xfId="0" applyFont="1" applyFill="1" applyBorder="1" applyAlignment="1">
      <alignment horizontal="center" vertical="center"/>
    </xf>
    <xf numFmtId="0" fontId="81" fillId="34" borderId="2" xfId="0" applyFont="1" applyFill="1" applyBorder="1" applyAlignment="1">
      <alignment horizontal="center" vertical="center" wrapText="1"/>
    </xf>
    <xf numFmtId="0" fontId="81" fillId="34" borderId="2" xfId="423" applyNumberFormat="1" applyFont="1" applyFill="1" applyBorder="1" applyAlignment="1" applyProtection="1">
      <alignment horizontal="center" vertical="center" wrapText="1"/>
      <protection locked="0"/>
    </xf>
  </cellXfs>
  <cellStyles count="7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??" xfId="20"/>
    <cellStyle name="?? [0]" xfId="21"/>
    <cellStyle name="??_0N-HANDLING " xfId="22"/>
    <cellStyle name="@_text" xfId="23"/>
    <cellStyle name="_(中企华)审计评估联合申报明细表.V1" xfId="24"/>
    <cellStyle name="_2009年配套" xfId="25"/>
    <cellStyle name="_2010年一般预算收支平衡表（陈冬毅发）" xfId="26"/>
    <cellStyle name="_2011-2012学年自治区人民政府中等职业教育奖学金经费分配方案" xfId="27"/>
    <cellStyle name="_2011年春季学期特定生活费" xfId="28"/>
    <cellStyle name="_2011年高校科研经费分配表" xfId="29"/>
    <cellStyle name="_2011年高校助学金分配表（80%）" xfId="30"/>
    <cellStyle name="_2011年中等职业学校国家助学 金经费分配表（第二批）" xfId="31"/>
    <cellStyle name="_2013年百色市闲置校舍改建中小学附设幼儿园合计表(报教育厅)" xfId="32"/>
    <cellStyle name="_CBRE明细表" xfId="33"/>
    <cellStyle name="_ET_STYLE_NoName_00_" xfId="34"/>
    <cellStyle name="_ET_STYLE_NoName_00__Book1" xfId="35"/>
    <cellStyle name="_ET_STYLE_NoName_00__附件1广西壮族自治区巡回支教点建设规划（2012-2015年）" xfId="36"/>
    <cellStyle name="_ET_STYLE_NoName_00__附件2广西壮族自治区扶持普惠性民办幼儿园奖补资金申报表（2012-2015年）" xfId="37"/>
    <cellStyle name="_ET_STYLE_NoName_00__附件3广西壮族自治区扶持集体、企事业单位办园奖补资金申报表（2012-2015年）" xfId="38"/>
    <cellStyle name="_KPMG original version" xfId="39"/>
    <cellStyle name="_KPMG original version_(中企华)审计评估联合申报明细表.V1" xfId="40"/>
    <cellStyle name="_KPMG original version_附件1：审计评估联合申报明细表" xfId="41"/>
    <cellStyle name="_long term loan - others 300504" xfId="42"/>
    <cellStyle name="_long term loan - others 300504_(中企华)审计评估联合申报明细表.V1" xfId="43"/>
    <cellStyle name="_long term loan - others 300504_KPMG original version" xfId="44"/>
    <cellStyle name="_long term loan - others 300504_KPMG original version_(中企华)审计评估联合申报明细表.V1" xfId="45"/>
    <cellStyle name="_long term loan - others 300504_KPMG original version_附件1：审计评估联合申报明细表" xfId="46"/>
    <cellStyle name="_long term loan - others 300504_Shenhua PBC package 050530" xfId="47"/>
    <cellStyle name="_long term loan - others 300504_Shenhua PBC package 050530_(中企华)审计评估联合申报明细表.V1" xfId="48"/>
    <cellStyle name="_long term loan - others 300504_Shenhua PBC package 050530_附件1：审计评估联合申报明细表" xfId="49"/>
    <cellStyle name="_long term loan - others 300504_附件1：审计评估联合申报明细表" xfId="50"/>
    <cellStyle name="_long term loan - others 300504_审计调查表.V3" xfId="51"/>
    <cellStyle name="_Part III.200406.Loan and Liabilities details.(Site Name)" xfId="52"/>
    <cellStyle name="_Part III.200406.Loan and Liabilities details.(Site Name)_(中企华)审计评估联合申报明细表.V1" xfId="53"/>
    <cellStyle name="_Part III.200406.Loan and Liabilities details.(Site Name)_KPMG original version" xfId="54"/>
    <cellStyle name="_Part III.200406.Loan and Liabilities details.(Site Name)_KPMG original version_(中企华)审计评估联合申报明细表.V1" xfId="55"/>
    <cellStyle name="_Part III.200406.Loan and Liabilities details.(Site Name)_KPMG original version_附件1：审计评估联合申报明细表" xfId="56"/>
    <cellStyle name="_Part III.200406.Loan and Liabilities details.(Site Name)_Shenhua PBC package 050530" xfId="57"/>
    <cellStyle name="_Part III.200406.Loan and Liabilities details.(Site Name)_Shenhua PBC package 050530_(中企华)审计评估联合申报明细表.V1" xfId="58"/>
    <cellStyle name="_Part III.200406.Loan and Liabilities details.(Site Name)_Shenhua PBC package 050530_附件1：审计评估联合申报明细表" xfId="59"/>
    <cellStyle name="_Part III.200406.Loan and Liabilities details.(Site Name)_附件1：审计评估联合申报明细表" xfId="60"/>
    <cellStyle name="_Part III.200406.Loan and Liabilities details.(Site Name)_审计调查表.V3" xfId="61"/>
    <cellStyle name="_Shenhua PBC package 050530" xfId="62"/>
    <cellStyle name="_Shenhua PBC package 050530_(中企华)审计评估联合申报明细表.V1" xfId="63"/>
    <cellStyle name="_Shenhua PBC package 050530_附件1：审计评估联合申报明细表" xfId="64"/>
    <cellStyle name="_房屋建筑评估申报表" xfId="65"/>
    <cellStyle name="_附件1：审计评估联合申报明细表" xfId="66"/>
    <cellStyle name="_附件2：扶绥县教师周转宿舍建设试点项目2010年中央预算内投资计划建议方案表" xfId="67"/>
    <cellStyle name="_副本桂财教(2011)号（2011年免学费分配表）" xfId="68"/>
    <cellStyle name="_基础经济指标测算表" xfId="69"/>
    <cellStyle name="_审计调查表.V3" xfId="70"/>
    <cellStyle name="_文函专递0211-施工企业调查表（附件）" xfId="71"/>
    <cellStyle name="_梧州市扶持集体、企事业单位办园申报表（审核公式）" xfId="72"/>
    <cellStyle name="_梧州市扶持民办幼儿园申报表（审核公式）" xfId="73"/>
    <cellStyle name="_梧州市巡回支教点申报表（审核公式）" xfId="74"/>
    <cellStyle name="_细表" xfId="75"/>
    <cellStyle name="{Comma [0]}" xfId="76"/>
    <cellStyle name="{Comma}" xfId="77"/>
    <cellStyle name="{Date}" xfId="78"/>
    <cellStyle name="{Month}" xfId="79"/>
    <cellStyle name="{Percent}" xfId="80"/>
    <cellStyle name="{Thousand [0]}" xfId="81"/>
    <cellStyle name="{Thousand}" xfId="82"/>
    <cellStyle name="{Z'0000(1 dec)}" xfId="83"/>
    <cellStyle name="{Z'0000(4 dec)}" xfId="84"/>
    <cellStyle name="0,0_x000d__x000a_NA_x000d__x000a_" xfId="85"/>
    <cellStyle name="0,0_x000d__x000a_NA_x000d__x000a_ 2" xfId="86"/>
    <cellStyle name="0,0_x000d__x000a_NA_x000d__x000a_ 3" xfId="87"/>
    <cellStyle name="0,0_x000d__x000a_NA_x000d__x000a_ 4" xfId="88"/>
    <cellStyle name="0,0_x000d__x000a_NA_x000d__x000a_ 5" xfId="89"/>
    <cellStyle name="0,0_x000d__x000a_NA_x000d__x000a_ 6" xfId="90"/>
    <cellStyle name="0,0_x000d__x000a_NA_x000d__x000a_ 7" xfId="91"/>
    <cellStyle name="0,0_x000d__x000a_NA_x000d__x000a_ 8" xfId="92"/>
    <cellStyle name="0,0_x000d__x000a_NA_x000d__x000a_ 9" xfId="93"/>
    <cellStyle name="20% - 强调文字颜色 1 2" xfId="94"/>
    <cellStyle name="20% - 强调文字颜色 1 2 2" xfId="95"/>
    <cellStyle name="20% - 强调文字颜色 1 3" xfId="96"/>
    <cellStyle name="20% - 强调文字颜色 1 3 2" xfId="97"/>
    <cellStyle name="20% - 强调文字颜色 1 4" xfId="98"/>
    <cellStyle name="20% - 强调文字颜色 1 5" xfId="99"/>
    <cellStyle name="20% - 强调文字颜色 1 6" xfId="100"/>
    <cellStyle name="20% - 强调文字颜色 1 7" xfId="101"/>
    <cellStyle name="20% - 强调文字颜色 2 2" xfId="102"/>
    <cellStyle name="20% - 强调文字颜色 2 2 2" xfId="103"/>
    <cellStyle name="20% - 强调文字颜色 2 3" xfId="104"/>
    <cellStyle name="20% - 强调文字颜色 2 3 2" xfId="105"/>
    <cellStyle name="20% - 强调文字颜色 2 4" xfId="106"/>
    <cellStyle name="20% - 强调文字颜色 2 5" xfId="107"/>
    <cellStyle name="20% - 强调文字颜色 2 6" xfId="108"/>
    <cellStyle name="20% - 强调文字颜色 2 7" xfId="109"/>
    <cellStyle name="20% - 强调文字颜色 3 2" xfId="110"/>
    <cellStyle name="20% - 强调文字颜色 3 2 2" xfId="111"/>
    <cellStyle name="20% - 强调文字颜色 3 3" xfId="112"/>
    <cellStyle name="20% - 强调文字颜色 3 3 2" xfId="113"/>
    <cellStyle name="20% - 强调文字颜色 3 4" xfId="114"/>
    <cellStyle name="20% - 强调文字颜色 3 5" xfId="115"/>
    <cellStyle name="20% - 强调文字颜色 3 6" xfId="116"/>
    <cellStyle name="20% - 强调文字颜色 3 7" xfId="117"/>
    <cellStyle name="20% - 强调文字颜色 4 2" xfId="118"/>
    <cellStyle name="20% - 强调文字颜色 4 2 2" xfId="119"/>
    <cellStyle name="20% - 强调文字颜色 4 3" xfId="120"/>
    <cellStyle name="20% - 强调文字颜色 4 3 2" xfId="121"/>
    <cellStyle name="20% - 强调文字颜色 4 4" xfId="122"/>
    <cellStyle name="20% - 强调文字颜色 4 5" xfId="123"/>
    <cellStyle name="20% - 强调文字颜色 4 6" xfId="124"/>
    <cellStyle name="20% - 强调文字颜色 4 7" xfId="125"/>
    <cellStyle name="20% - 强调文字颜色 5 2" xfId="126"/>
    <cellStyle name="20% - 强调文字颜色 5 2 2" xfId="127"/>
    <cellStyle name="20% - 强调文字颜色 5 3" xfId="128"/>
    <cellStyle name="20% - 强调文字颜色 5 3 2" xfId="129"/>
    <cellStyle name="20% - 强调文字颜色 5 4" xfId="130"/>
    <cellStyle name="20% - 强调文字颜色 5 5" xfId="131"/>
    <cellStyle name="20% - 强调文字颜色 5 6" xfId="132"/>
    <cellStyle name="20% - 强调文字颜色 5 7" xfId="133"/>
    <cellStyle name="20% - 强调文字颜色 6 2" xfId="134"/>
    <cellStyle name="20% - 强调文字颜色 6 2 2" xfId="135"/>
    <cellStyle name="20% - 强调文字颜色 6 3" xfId="136"/>
    <cellStyle name="20% - 强调文字颜色 6 3 2" xfId="137"/>
    <cellStyle name="20% - 强调文字颜色 6 4" xfId="138"/>
    <cellStyle name="20% - 强调文字颜色 6 5" xfId="139"/>
    <cellStyle name="20% - 强调文字颜色 6 6" xfId="140"/>
    <cellStyle name="20% - 强调文字颜色 6 7" xfId="141"/>
    <cellStyle name="40% - 强调文字颜色 1 2" xfId="142"/>
    <cellStyle name="40% - 强调文字颜色 1 2 2" xfId="143"/>
    <cellStyle name="40% - 强调文字颜色 1 3" xfId="144"/>
    <cellStyle name="40% - 强调文字颜色 1 3 2" xfId="145"/>
    <cellStyle name="40% - 强调文字颜色 1 4" xfId="146"/>
    <cellStyle name="40% - 强调文字颜色 1 5" xfId="147"/>
    <cellStyle name="40% - 强调文字颜色 1 6" xfId="148"/>
    <cellStyle name="40% - 强调文字颜色 1 7" xfId="149"/>
    <cellStyle name="40% - 强调文字颜色 2 2" xfId="150"/>
    <cellStyle name="40% - 强调文字颜色 2 2 2" xfId="151"/>
    <cellStyle name="40% - 强调文字颜色 2 3" xfId="152"/>
    <cellStyle name="40% - 强调文字颜色 2 3 2" xfId="153"/>
    <cellStyle name="40% - 强调文字颜色 2 4" xfId="154"/>
    <cellStyle name="40% - 强调文字颜色 2 5" xfId="155"/>
    <cellStyle name="40% - 强调文字颜色 2 6" xfId="156"/>
    <cellStyle name="40% - 强调文字颜色 2 7" xfId="157"/>
    <cellStyle name="40% - 强调文字颜色 3 2" xfId="158"/>
    <cellStyle name="40% - 强调文字颜色 3 2 2" xfId="159"/>
    <cellStyle name="40% - 强调文字颜色 3 3" xfId="160"/>
    <cellStyle name="40% - 强调文字颜色 3 3 2" xfId="161"/>
    <cellStyle name="40% - 强调文字颜色 3 4" xfId="162"/>
    <cellStyle name="40% - 强调文字颜色 3 5" xfId="163"/>
    <cellStyle name="40% - 强调文字颜色 3 6" xfId="164"/>
    <cellStyle name="40% - 强调文字颜色 3 7" xfId="165"/>
    <cellStyle name="40% - 强调文字颜色 4 2" xfId="166"/>
    <cellStyle name="40% - 强调文字颜色 4 2 2" xfId="167"/>
    <cellStyle name="40% - 强调文字颜色 4 3" xfId="168"/>
    <cellStyle name="40% - 强调文字颜色 4 3 2" xfId="169"/>
    <cellStyle name="40% - 强调文字颜色 4 4" xfId="170"/>
    <cellStyle name="40% - 强调文字颜色 4 5" xfId="171"/>
    <cellStyle name="40% - 强调文字颜色 4 6" xfId="172"/>
    <cellStyle name="40% - 强调文字颜色 4 7" xfId="173"/>
    <cellStyle name="40% - 强调文字颜色 5 2" xfId="174"/>
    <cellStyle name="40% - 强调文字颜色 5 2 2" xfId="175"/>
    <cellStyle name="40% - 强调文字颜色 5 3" xfId="176"/>
    <cellStyle name="40% - 强调文字颜色 5 3 2" xfId="177"/>
    <cellStyle name="40% - 强调文字颜色 5 4" xfId="178"/>
    <cellStyle name="40% - 强调文字颜色 5 5" xfId="179"/>
    <cellStyle name="40% - 强调文字颜色 5 6" xfId="180"/>
    <cellStyle name="40% - 强调文字颜色 5 7" xfId="181"/>
    <cellStyle name="40% - 强调文字颜色 6 2" xfId="182"/>
    <cellStyle name="40% - 强调文字颜色 6 2 2" xfId="183"/>
    <cellStyle name="40% - 强调文字颜色 6 3" xfId="184"/>
    <cellStyle name="40% - 强调文字颜色 6 3 2" xfId="185"/>
    <cellStyle name="40% - 强调文字颜色 6 4" xfId="186"/>
    <cellStyle name="40% - 强调文字颜色 6 5" xfId="187"/>
    <cellStyle name="40% - 强调文字颜色 6 6" xfId="188"/>
    <cellStyle name="40% - 强调文字颜色 6 7" xfId="189"/>
    <cellStyle name="60% - 强调文字颜色 1 2" xfId="190"/>
    <cellStyle name="60% - 强调文字颜色 1 3" xfId="191"/>
    <cellStyle name="60% - 强调文字颜色 1 4" xfId="192"/>
    <cellStyle name="60% - 强调文字颜色 1 5" xfId="193"/>
    <cellStyle name="60% - 强调文字颜色 1 6" xfId="194"/>
    <cellStyle name="60% - 强调文字颜色 1 7" xfId="195"/>
    <cellStyle name="60% - 强调文字颜色 2 2" xfId="196"/>
    <cellStyle name="60% - 强调文字颜色 2 3" xfId="197"/>
    <cellStyle name="60% - 强调文字颜色 2 4" xfId="198"/>
    <cellStyle name="60% - 强调文字颜色 2 5" xfId="199"/>
    <cellStyle name="60% - 强调文字颜色 2 6" xfId="200"/>
    <cellStyle name="60% - 强调文字颜色 2 7" xfId="201"/>
    <cellStyle name="60% - 强调文字颜色 3 2" xfId="202"/>
    <cellStyle name="60% - 强调文字颜色 3 3" xfId="203"/>
    <cellStyle name="60% - 强调文字颜色 3 4" xfId="204"/>
    <cellStyle name="60% - 强调文字颜色 3 5" xfId="205"/>
    <cellStyle name="60% - 强调文字颜色 3 6" xfId="206"/>
    <cellStyle name="60% - 强调文字颜色 3 7" xfId="207"/>
    <cellStyle name="60% - 强调文字颜色 4 2" xfId="208"/>
    <cellStyle name="60% - 强调文字颜色 4 3" xfId="209"/>
    <cellStyle name="60% - 强调文字颜色 4 4" xfId="210"/>
    <cellStyle name="60% - 强调文字颜色 4 5" xfId="211"/>
    <cellStyle name="60% - 强调文字颜色 4 6" xfId="212"/>
    <cellStyle name="60% - 强调文字颜色 4 7" xfId="213"/>
    <cellStyle name="60% - 强调文字颜色 5 2" xfId="214"/>
    <cellStyle name="60% - 强调文字颜色 5 3" xfId="215"/>
    <cellStyle name="60% - 强调文字颜色 5 4" xfId="216"/>
    <cellStyle name="60% - 强调文字颜色 5 5" xfId="217"/>
    <cellStyle name="60% - 强调文字颜色 5 6" xfId="218"/>
    <cellStyle name="60% - 强调文字颜色 5 7" xfId="219"/>
    <cellStyle name="60% - 强调文字颜色 6 2" xfId="220"/>
    <cellStyle name="60% - 强调文字颜色 6 3" xfId="221"/>
    <cellStyle name="60% - 强调文字颜色 6 4" xfId="222"/>
    <cellStyle name="60% - 强调文字颜色 6 5" xfId="223"/>
    <cellStyle name="60% - 强调文字颜色 6 6" xfId="224"/>
    <cellStyle name="60% - 强调文字颜色 6 7" xfId="225"/>
    <cellStyle name="args.style" xfId="226"/>
    <cellStyle name="Calc Currency (0)" xfId="227"/>
    <cellStyle name="category" xfId="228"/>
    <cellStyle name="Column Headings" xfId="229"/>
    <cellStyle name="Column$Headings" xfId="230"/>
    <cellStyle name="Column_Title" xfId="231"/>
    <cellStyle name="Comma  - Style1" xfId="232"/>
    <cellStyle name="Comma  - Style2" xfId="233"/>
    <cellStyle name="Comma  - Style3" xfId="234"/>
    <cellStyle name="Comma  - Style4" xfId="235"/>
    <cellStyle name="Comma  - Style5" xfId="236"/>
    <cellStyle name="Comma  - Style6" xfId="237"/>
    <cellStyle name="Comma  - Style7" xfId="238"/>
    <cellStyle name="Comma  - Style8" xfId="239"/>
    <cellStyle name="Comma [0]_laroux" xfId="240"/>
    <cellStyle name="Comma_02(2003.12.31 PBC package.040304)" xfId="241"/>
    <cellStyle name="comma-d" xfId="242"/>
    <cellStyle name="Copied" xfId="243"/>
    <cellStyle name="COST1" xfId="244"/>
    <cellStyle name="Currency [0]_353HHC" xfId="245"/>
    <cellStyle name="Currency_353HHC" xfId="246"/>
    <cellStyle name="Date" xfId="247"/>
    <cellStyle name="Entered" xfId="248"/>
    <cellStyle name="entry box" xfId="249"/>
    <cellStyle name="Euro" xfId="250"/>
    <cellStyle name="e鯪9Y_x000b_" xfId="251"/>
    <cellStyle name="Format Number Column" xfId="252"/>
    <cellStyle name="gcd" xfId="253"/>
    <cellStyle name="gcd 2" xfId="254"/>
    <cellStyle name="gcd 3" xfId="255"/>
    <cellStyle name="gcd 4" xfId="256"/>
    <cellStyle name="gcd 5" xfId="257"/>
    <cellStyle name="gcd 6" xfId="258"/>
    <cellStyle name="gcd 7" xfId="259"/>
    <cellStyle name="gcd_Sheet2" xfId="260"/>
    <cellStyle name="Grey" xfId="261"/>
    <cellStyle name="HEADER" xfId="262"/>
    <cellStyle name="Header1" xfId="263"/>
    <cellStyle name="Header2" xfId="264"/>
    <cellStyle name="Input [yellow]" xfId="265"/>
    <cellStyle name="Input Cells" xfId="266"/>
    <cellStyle name="Input Cells 2" xfId="267"/>
    <cellStyle name="InputArea" xfId="268"/>
    <cellStyle name="KPMG Heading 1" xfId="269"/>
    <cellStyle name="KPMG Heading 2" xfId="270"/>
    <cellStyle name="KPMG Heading 3" xfId="271"/>
    <cellStyle name="KPMG Heading 4" xfId="272"/>
    <cellStyle name="KPMG Normal" xfId="273"/>
    <cellStyle name="KPMG Normal Text" xfId="274"/>
    <cellStyle name="Lines Fill" xfId="275"/>
    <cellStyle name="Linked Cells" xfId="276"/>
    <cellStyle name="Linked Cells 2" xfId="277"/>
    <cellStyle name="Milliers [0]_!!!GO" xfId="278"/>
    <cellStyle name="Milliers_!!!GO" xfId="279"/>
    <cellStyle name="Model" xfId="280"/>
    <cellStyle name="Monétaire [0]_!!!GO" xfId="281"/>
    <cellStyle name="Monétaire_!!!GO" xfId="282"/>
    <cellStyle name="New Times Roman" xfId="283"/>
    <cellStyle name="no dec" xfId="284"/>
    <cellStyle name="Normal - Style1" xfId="285"/>
    <cellStyle name="Normal - Style1 2" xfId="286"/>
    <cellStyle name="Normal_0105第二套审计报表定稿" xfId="287"/>
    <cellStyle name="Normalny_Arkusz1" xfId="288"/>
    <cellStyle name="Œ…‹æØ‚è [0.00]_Region Orders (2)" xfId="289"/>
    <cellStyle name="Œ…‹æØ‚è_Region Orders (2)" xfId="290"/>
    <cellStyle name="per.style" xfId="291"/>
    <cellStyle name="Percent [2]" xfId="292"/>
    <cellStyle name="Percent_PICC package Sept2002 (V120021005)1" xfId="293"/>
    <cellStyle name="Prefilled" xfId="294"/>
    <cellStyle name="pricing" xfId="295"/>
    <cellStyle name="PSChar" xfId="296"/>
    <cellStyle name="RevList" xfId="297"/>
    <cellStyle name="RevList 2" xfId="298"/>
    <cellStyle name="Sheet Head" xfId="299"/>
    <cellStyle name="style" xfId="300"/>
    <cellStyle name="style1" xfId="301"/>
    <cellStyle name="style2" xfId="302"/>
    <cellStyle name="subhead" xfId="303"/>
    <cellStyle name="Subtotal" xfId="304"/>
    <cellStyle name="百分比 2" xfId="305"/>
    <cellStyle name="百分比 2 2" xfId="306"/>
    <cellStyle name="百分比 3" xfId="307"/>
    <cellStyle name="百分比 3 2" xfId="308"/>
    <cellStyle name="标题 1 2" xfId="309"/>
    <cellStyle name="标题 1 3" xfId="310"/>
    <cellStyle name="标题 1 4" xfId="311"/>
    <cellStyle name="标题 1 5" xfId="312"/>
    <cellStyle name="标题 1 6" xfId="313"/>
    <cellStyle name="标题 1 7" xfId="314"/>
    <cellStyle name="标题 10" xfId="315"/>
    <cellStyle name="标题 2 2" xfId="316"/>
    <cellStyle name="标题 2 3" xfId="317"/>
    <cellStyle name="标题 2 4" xfId="318"/>
    <cellStyle name="标题 2 5" xfId="319"/>
    <cellStyle name="标题 2 6" xfId="320"/>
    <cellStyle name="标题 2 7" xfId="321"/>
    <cellStyle name="标题 3 2" xfId="322"/>
    <cellStyle name="标题 3 3" xfId="323"/>
    <cellStyle name="标题 3 4" xfId="324"/>
    <cellStyle name="标题 3 5" xfId="325"/>
    <cellStyle name="标题 3 6" xfId="326"/>
    <cellStyle name="标题 3 7" xfId="327"/>
    <cellStyle name="标题 4 2" xfId="328"/>
    <cellStyle name="标题 4 3" xfId="329"/>
    <cellStyle name="标题 4 4" xfId="330"/>
    <cellStyle name="标题 4 5" xfId="331"/>
    <cellStyle name="标题 4 6" xfId="332"/>
    <cellStyle name="标题 4 7" xfId="333"/>
    <cellStyle name="标题 5" xfId="334"/>
    <cellStyle name="标题 6" xfId="335"/>
    <cellStyle name="标题 7" xfId="336"/>
    <cellStyle name="标题 8" xfId="337"/>
    <cellStyle name="标题 9" xfId="338"/>
    <cellStyle name="差 2" xfId="339"/>
    <cellStyle name="差 2 2" xfId="340"/>
    <cellStyle name="差 3" xfId="341"/>
    <cellStyle name="差 3 2" xfId="342"/>
    <cellStyle name="差 4" xfId="343"/>
    <cellStyle name="差 5" xfId="344"/>
    <cellStyle name="差 6" xfId="345"/>
    <cellStyle name="差 7" xfId="346"/>
    <cellStyle name="差_04.收入和财力基础表" xfId="347"/>
    <cellStyle name="差_2010年自治区财政与市、试点县财政年终决算结算单0211" xfId="348"/>
    <cellStyle name="差_2010年自治区财政与市、试点县财政年终决算结算单20101202" xfId="349"/>
    <cellStyle name="差_2011年高校质量工程经费分配表" xfId="350"/>
    <cellStyle name="差_2011年梧州市校舍维修改造项目计划" xfId="351"/>
    <cellStyle name="差_2013年薄改计划资金附件(1221修订）" xfId="352"/>
    <cellStyle name="差_2013年薄改计划资金附件1220" xfId="353"/>
    <cellStyle name="差_Book1" xfId="354"/>
    <cellStyle name="差_Book1_1" xfId="355"/>
    <cellStyle name="差_Book1_桂教报〔2011〕75号附件1的附件3" xfId="356"/>
    <cellStyle name="差_补助与上解情况表" xfId="357"/>
    <cellStyle name="差_桂财教(2010)245号附件（2010年县镇学校扩容改造和寄宿制学校及附属生活设施建设资金预算）" xfId="358"/>
    <cellStyle name="差_桂财教(2011)261号2012年薄改计划资金附件" xfId="359"/>
    <cellStyle name="差_桂财教【2010】246号附件2011年农村义务教育校舍维修改造资金项目计划表(110215)" xfId="360"/>
    <cellStyle name="差_桂教报〔2011〕75号附件1的附件3" xfId="361"/>
    <cellStyle name="差_桂林市2011年中小学校舍维修改造资金项目计划表" xfId="362"/>
    <cellStyle name="差_贺州市2010学校改扩容改造和寄宿制学校及附属生活设施建设项目计划表" xfId="363"/>
    <cellStyle name="差_玉林市2011年农村中小学校舍维修改造资金项目890" xfId="364"/>
    <cellStyle name="常规 10" xfId="365"/>
    <cellStyle name="常规 10 2" xfId="366"/>
    <cellStyle name="常规 11" xfId="367"/>
    <cellStyle name="常规 11 2" xfId="368"/>
    <cellStyle name="常规 12" xfId="369"/>
    <cellStyle name="常规 12 2" xfId="370"/>
    <cellStyle name="常规 12 3" xfId="371"/>
    <cellStyle name="常规 13" xfId="372"/>
    <cellStyle name="常规 13 2" xfId="373"/>
    <cellStyle name="常规 14" xfId="374"/>
    <cellStyle name="常规 15" xfId="375"/>
    <cellStyle name="常规 15 2" xfId="376"/>
    <cellStyle name="常规 16 2" xfId="377"/>
    <cellStyle name="常规 16 3" xfId="378"/>
    <cellStyle name="常规 16 4" xfId="379"/>
    <cellStyle name="常规 160" xfId="380"/>
    <cellStyle name="常规 161" xfId="381"/>
    <cellStyle name="常规 162" xfId="382"/>
    <cellStyle name="常规 163" xfId="383"/>
    <cellStyle name="常规 164" xfId="384"/>
    <cellStyle name="常规 165" xfId="385"/>
    <cellStyle name="常规 166" xfId="386"/>
    <cellStyle name="常规 167" xfId="387"/>
    <cellStyle name="常规 168" xfId="388"/>
    <cellStyle name="常规 169" xfId="389"/>
    <cellStyle name="常规 17 2" xfId="390"/>
    <cellStyle name="常规 170" xfId="391"/>
    <cellStyle name="常规 171" xfId="392"/>
    <cellStyle name="常规 172" xfId="393"/>
    <cellStyle name="常规 173" xfId="394"/>
    <cellStyle name="常规 174" xfId="395"/>
    <cellStyle name="常规 175" xfId="396"/>
    <cellStyle name="常规 176" xfId="397"/>
    <cellStyle name="常规 177" xfId="398"/>
    <cellStyle name="常规 178" xfId="399"/>
    <cellStyle name="常规 179" xfId="400"/>
    <cellStyle name="常规 18" xfId="401"/>
    <cellStyle name="常规 180" xfId="402"/>
    <cellStyle name="常规 181" xfId="403"/>
    <cellStyle name="常规 182" xfId="404"/>
    <cellStyle name="常规 183" xfId="405"/>
    <cellStyle name="常规 184" xfId="406"/>
    <cellStyle name="常规 185" xfId="407"/>
    <cellStyle name="常规 186" xfId="408"/>
    <cellStyle name="常规 187" xfId="409"/>
    <cellStyle name="常规 188" xfId="410"/>
    <cellStyle name="常规 189" xfId="411"/>
    <cellStyle name="常规 19" xfId="412"/>
    <cellStyle name="常规 190" xfId="413"/>
    <cellStyle name="常规 191" xfId="414"/>
    <cellStyle name="常规 192" xfId="415"/>
    <cellStyle name="常规 193" xfId="416"/>
    <cellStyle name="常规 194" xfId="417"/>
    <cellStyle name="常规 195" xfId="418"/>
    <cellStyle name="常规 196" xfId="419"/>
    <cellStyle name="常规 197" xfId="420"/>
    <cellStyle name="常规 198" xfId="421"/>
    <cellStyle name="常规 199" xfId="422"/>
    <cellStyle name="常规 2" xfId="423"/>
    <cellStyle name="常规 2 10" xfId="424"/>
    <cellStyle name="常规 2 11" xfId="425"/>
    <cellStyle name="常规 2 2" xfId="426"/>
    <cellStyle name="常规 2 2 2" xfId="427"/>
    <cellStyle name="常规 2 3" xfId="428"/>
    <cellStyle name="常规 2 3 2" xfId="429"/>
    <cellStyle name="常规 2 4" xfId="430"/>
    <cellStyle name="常规 2 5" xfId="431"/>
    <cellStyle name="常规 2 6" xfId="432"/>
    <cellStyle name="常规 2 7" xfId="433"/>
    <cellStyle name="常规 2 8" xfId="434"/>
    <cellStyle name="常规 2 9" xfId="435"/>
    <cellStyle name="常规 2_民生政策最低支出需求" xfId="436"/>
    <cellStyle name="常规 20" xfId="437"/>
    <cellStyle name="常规 200" xfId="438"/>
    <cellStyle name="常规 201" xfId="439"/>
    <cellStyle name="常规 21" xfId="440"/>
    <cellStyle name="常规 22" xfId="441"/>
    <cellStyle name="常规 23" xfId="442"/>
    <cellStyle name="常规 24" xfId="443"/>
    <cellStyle name="常规 25" xfId="444"/>
    <cellStyle name="常规 26" xfId="445"/>
    <cellStyle name="常规 27" xfId="446"/>
    <cellStyle name="常规 28" xfId="447"/>
    <cellStyle name="常规 29" xfId="448"/>
    <cellStyle name="常规 3" xfId="449"/>
    <cellStyle name="常规 3 2" xfId="450"/>
    <cellStyle name="常规 3 2 2" xfId="451"/>
    <cellStyle name="常规 3 27" xfId="452"/>
    <cellStyle name="常规 3 29" xfId="453"/>
    <cellStyle name="常规 3 3" xfId="454"/>
    <cellStyle name="常规 3 30" xfId="455"/>
    <cellStyle name="常规 3 31" xfId="456"/>
    <cellStyle name="常规 3 32" xfId="457"/>
    <cellStyle name="常规 3 33" xfId="458"/>
    <cellStyle name="常规 3 34" xfId="459"/>
    <cellStyle name="常规 3 35" xfId="460"/>
    <cellStyle name="常规 3 36" xfId="461"/>
    <cellStyle name="常规 3 37" xfId="462"/>
    <cellStyle name="常规 3 38" xfId="463"/>
    <cellStyle name="常规 3 39" xfId="464"/>
    <cellStyle name="常规 3 4" xfId="465"/>
    <cellStyle name="常规 3 40" xfId="466"/>
    <cellStyle name="常规 3 41" xfId="467"/>
    <cellStyle name="常规 3 42" xfId="468"/>
    <cellStyle name="常规 3 43" xfId="469"/>
    <cellStyle name="常规 3 44" xfId="470"/>
    <cellStyle name="常规 3 45" xfId="471"/>
    <cellStyle name="常规 3 46" xfId="472"/>
    <cellStyle name="常规 3 47" xfId="473"/>
    <cellStyle name="常规 3 48" xfId="474"/>
    <cellStyle name="常规 3 49" xfId="475"/>
    <cellStyle name="常规 3 5" xfId="476"/>
    <cellStyle name="常规 3 50" xfId="477"/>
    <cellStyle name="常规 3 51" xfId="478"/>
    <cellStyle name="常规 3 52" xfId="479"/>
    <cellStyle name="常规 3 53" xfId="480"/>
    <cellStyle name="常规 3 54" xfId="481"/>
    <cellStyle name="常规 3 55" xfId="482"/>
    <cellStyle name="常规 3 56" xfId="483"/>
    <cellStyle name="常规 3 57" xfId="484"/>
    <cellStyle name="常规 3 58" xfId="485"/>
    <cellStyle name="常规 3 59" xfId="486"/>
    <cellStyle name="常规 3 6" xfId="487"/>
    <cellStyle name="常规 3 60" xfId="488"/>
    <cellStyle name="常规 3 61" xfId="489"/>
    <cellStyle name="常规 3 62" xfId="490"/>
    <cellStyle name="常规 3 63" xfId="491"/>
    <cellStyle name="常规 3 65" xfId="492"/>
    <cellStyle name="常规 3 7" xfId="493"/>
    <cellStyle name="常规 3 8" xfId="494"/>
    <cellStyle name="常规 30" xfId="495"/>
    <cellStyle name="常规 31" xfId="496"/>
    <cellStyle name="常规 32" xfId="497"/>
    <cellStyle name="常规 33" xfId="498"/>
    <cellStyle name="常规 34" xfId="499"/>
    <cellStyle name="常规 35" xfId="500"/>
    <cellStyle name="常规 36" xfId="501"/>
    <cellStyle name="常规 37" xfId="502"/>
    <cellStyle name="常规 38" xfId="503"/>
    <cellStyle name="常规 39" xfId="504"/>
    <cellStyle name="常规 4" xfId="505"/>
    <cellStyle name="常规 4 2" xfId="506"/>
    <cellStyle name="常规 4 3" xfId="507"/>
    <cellStyle name="常规 4 4" xfId="508"/>
    <cellStyle name="常规 4 5" xfId="509"/>
    <cellStyle name="常规 4_复件 附件：2013年专项配套项目3.10" xfId="510"/>
    <cellStyle name="常规 40" xfId="511"/>
    <cellStyle name="常规 41" xfId="512"/>
    <cellStyle name="常规 42" xfId="513"/>
    <cellStyle name="常规 43" xfId="514"/>
    <cellStyle name="常规 44" xfId="515"/>
    <cellStyle name="常规 45" xfId="516"/>
    <cellStyle name="常规 46" xfId="517"/>
    <cellStyle name="常规 47" xfId="518"/>
    <cellStyle name="常规 48" xfId="519"/>
    <cellStyle name="常规 49" xfId="520"/>
    <cellStyle name="常规 5" xfId="521"/>
    <cellStyle name="常规 5 2" xfId="522"/>
    <cellStyle name="常规 5 2 2" xfId="523"/>
    <cellStyle name="常规 50" xfId="524"/>
    <cellStyle name="常规 51" xfId="525"/>
    <cellStyle name="常规 52" xfId="526"/>
    <cellStyle name="常规 53" xfId="527"/>
    <cellStyle name="常规 54" xfId="528"/>
    <cellStyle name="常规 55" xfId="529"/>
    <cellStyle name="常规 56" xfId="530"/>
    <cellStyle name="常规 58" xfId="531"/>
    <cellStyle name="常规 59" xfId="532"/>
    <cellStyle name="常规 6" xfId="533"/>
    <cellStyle name="常规 6 2" xfId="534"/>
    <cellStyle name="常规 60" xfId="535"/>
    <cellStyle name="常规 61" xfId="536"/>
    <cellStyle name="常规 62" xfId="537"/>
    <cellStyle name="常规 63" xfId="538"/>
    <cellStyle name="常规 64" xfId="539"/>
    <cellStyle name="常规 65" xfId="540"/>
    <cellStyle name="常规 66" xfId="541"/>
    <cellStyle name="常规 67" xfId="542"/>
    <cellStyle name="常规 68" xfId="543"/>
    <cellStyle name="常规 69" xfId="544"/>
    <cellStyle name="常规 7" xfId="545"/>
    <cellStyle name="常规 7 2" xfId="546"/>
    <cellStyle name="常规 70" xfId="547"/>
    <cellStyle name="常规 71" xfId="548"/>
    <cellStyle name="常规 72" xfId="549"/>
    <cellStyle name="常规 73" xfId="550"/>
    <cellStyle name="常规 74" xfId="551"/>
    <cellStyle name="常规 75" xfId="552"/>
    <cellStyle name="常规 76" xfId="553"/>
    <cellStyle name="常规 77" xfId="554"/>
    <cellStyle name="常规 8" xfId="555"/>
    <cellStyle name="常规 8 2" xfId="556"/>
    <cellStyle name="常规 8 3" xfId="557"/>
    <cellStyle name="常规 9" xfId="558"/>
    <cellStyle name="常规 9 2" xfId="559"/>
    <cellStyle name="常规 9 3" xfId="560"/>
    <cellStyle name="常规_直99_2005年一般性转移支付基础测算数据" xfId="561"/>
    <cellStyle name="超级链接" xfId="562"/>
    <cellStyle name="分级显示行_1_4附件二凯旋评估表" xfId="563"/>
    <cellStyle name="公司标准表" xfId="564"/>
    <cellStyle name="公司标准表 2" xfId="565"/>
    <cellStyle name="好 2" xfId="566"/>
    <cellStyle name="好 3" xfId="567"/>
    <cellStyle name="好 3 2" xfId="568"/>
    <cellStyle name="好 4" xfId="569"/>
    <cellStyle name="好 5" xfId="570"/>
    <cellStyle name="好 6" xfId="571"/>
    <cellStyle name="好 7" xfId="572"/>
    <cellStyle name="好_2011年高校质量工程经费分配表" xfId="573"/>
    <cellStyle name="好_2011年梧州市校舍维修改造项目计划" xfId="574"/>
    <cellStyle name="好_2013年薄改计划资金附件(1221修订）" xfId="575"/>
    <cellStyle name="好_2013年薄改计划资金附件1220" xfId="576"/>
    <cellStyle name="好_Book1" xfId="577"/>
    <cellStyle name="好_Book1_1" xfId="578"/>
    <cellStyle name="好_Book1_桂教报〔2011〕75号附件1的附件3" xfId="579"/>
    <cellStyle name="好_Sheet1" xfId="580"/>
    <cellStyle name="好_桂财教(2010)245号附件（2010年县镇学校扩容改造和寄宿制学校及附属生活设施建设资金预算）" xfId="581"/>
    <cellStyle name="好_桂财教(2011)261号2012年薄改计划资金附件" xfId="582"/>
    <cellStyle name="好_桂财教【2010】246号附件2011年农村义务教育校舍维修改造资金项目计划表(110215)" xfId="583"/>
    <cellStyle name="好_桂教报〔2011〕75号附件1的附件3" xfId="584"/>
    <cellStyle name="好_桂林市2011年中小学校舍维修改造资金项目计划表" xfId="585"/>
    <cellStyle name="好_贺州市2010学校改扩容改造和寄宿制学校及附属生活设施建设项目计划表" xfId="586"/>
    <cellStyle name="好_图书配备方案附件1.2" xfId="587"/>
    <cellStyle name="好_玉林市2011年农村中小学校舍维修改造资金项目890" xfId="588"/>
    <cellStyle name="后继超级链接" xfId="589"/>
    <cellStyle name="汇总 2" xfId="590"/>
    <cellStyle name="汇总 3" xfId="591"/>
    <cellStyle name="汇总 3 2" xfId="592"/>
    <cellStyle name="汇总 4" xfId="593"/>
    <cellStyle name="汇总 5" xfId="594"/>
    <cellStyle name="汇总 6" xfId="595"/>
    <cellStyle name="汇总 7" xfId="596"/>
    <cellStyle name="计算 2" xfId="597"/>
    <cellStyle name="计算 3" xfId="598"/>
    <cellStyle name="计算 3 2" xfId="599"/>
    <cellStyle name="计算 4" xfId="600"/>
    <cellStyle name="计算 5" xfId="601"/>
    <cellStyle name="计算 6" xfId="602"/>
    <cellStyle name="计算 7" xfId="603"/>
    <cellStyle name="检查单元格 2" xfId="604"/>
    <cellStyle name="检查单元格 3" xfId="605"/>
    <cellStyle name="检查单元格 4" xfId="606"/>
    <cellStyle name="检查单元格 5" xfId="607"/>
    <cellStyle name="检查单元格 6" xfId="608"/>
    <cellStyle name="检查单元格 7" xfId="609"/>
    <cellStyle name="解释性文本 2" xfId="610"/>
    <cellStyle name="解释性文本 3" xfId="611"/>
    <cellStyle name="解释性文本 3 2" xfId="612"/>
    <cellStyle name="解释性文本 4" xfId="613"/>
    <cellStyle name="解释性文本 5" xfId="614"/>
    <cellStyle name="解释性文本 6" xfId="615"/>
    <cellStyle name="解释性文本 7" xfId="616"/>
    <cellStyle name="警告文本 2" xfId="617"/>
    <cellStyle name="警告文本 3" xfId="618"/>
    <cellStyle name="警告文本 3 2" xfId="619"/>
    <cellStyle name="警告文本 4" xfId="620"/>
    <cellStyle name="警告文本 5" xfId="621"/>
    <cellStyle name="警告文本 6" xfId="622"/>
    <cellStyle name="警告文本 7" xfId="623"/>
    <cellStyle name="链接单元格 2" xfId="624"/>
    <cellStyle name="链接单元格 3" xfId="625"/>
    <cellStyle name="链接单元格 3 2" xfId="626"/>
    <cellStyle name="链接单元格 4" xfId="627"/>
    <cellStyle name="链接单元格 5" xfId="628"/>
    <cellStyle name="链接单元格 6" xfId="629"/>
    <cellStyle name="链接单元格 7" xfId="630"/>
    <cellStyle name="霓付 [0]_97MBO" xfId="631"/>
    <cellStyle name="霓付_97MBO" xfId="632"/>
    <cellStyle name="烹拳 [0]_97MBO" xfId="633"/>
    <cellStyle name="烹拳_97MBO" xfId="634"/>
    <cellStyle name="普通_ 白土" xfId="635"/>
    <cellStyle name="千分位[0]_ 白土" xfId="636"/>
    <cellStyle name="千分位_ 白土" xfId="637"/>
    <cellStyle name="千位[0]_ 应交税金审定表" xfId="638"/>
    <cellStyle name="千位_ 应交税金审定表" xfId="639"/>
    <cellStyle name="千位分隔 2" xfId="640"/>
    <cellStyle name="千位分隔 2 2" xfId="641"/>
    <cellStyle name="千位分隔 3" xfId="642"/>
    <cellStyle name="千位分隔 3 2" xfId="643"/>
    <cellStyle name="千位分隔 3 2 2" xfId="644"/>
    <cellStyle name="千位分隔 4" xfId="645"/>
    <cellStyle name="千位分隔 4 2" xfId="646"/>
    <cellStyle name="千位分隔 5" xfId="647"/>
    <cellStyle name="千位分隔 6" xfId="648"/>
    <cellStyle name="千位分隔 6 2" xfId="649"/>
    <cellStyle name="千位分隔[0] 2" xfId="650"/>
    <cellStyle name="钎霖_laroux" xfId="651"/>
    <cellStyle name="强调文字颜色 1 2" xfId="652"/>
    <cellStyle name="强调文字颜色 1 3" xfId="653"/>
    <cellStyle name="强调文字颜色 1 4" xfId="654"/>
    <cellStyle name="强调文字颜色 1 5" xfId="655"/>
    <cellStyle name="强调文字颜色 1 6" xfId="656"/>
    <cellStyle name="强调文字颜色 1 7" xfId="657"/>
    <cellStyle name="强调文字颜色 2 2" xfId="658"/>
    <cellStyle name="强调文字颜色 2 3" xfId="659"/>
    <cellStyle name="强调文字颜色 2 4" xfId="660"/>
    <cellStyle name="强调文字颜色 2 5" xfId="661"/>
    <cellStyle name="强调文字颜色 2 6" xfId="662"/>
    <cellStyle name="强调文字颜色 2 7" xfId="663"/>
    <cellStyle name="强调文字颜色 3 2" xfId="664"/>
    <cellStyle name="强调文字颜色 3 3" xfId="665"/>
    <cellStyle name="强调文字颜色 3 4" xfId="666"/>
    <cellStyle name="强调文字颜色 3 5" xfId="667"/>
    <cellStyle name="强调文字颜色 3 6" xfId="668"/>
    <cellStyle name="强调文字颜色 3 7" xfId="669"/>
    <cellStyle name="强调文字颜色 4 2" xfId="670"/>
    <cellStyle name="强调文字颜色 4 3" xfId="671"/>
    <cellStyle name="强调文字颜色 4 4" xfId="672"/>
    <cellStyle name="强调文字颜色 4 5" xfId="673"/>
    <cellStyle name="强调文字颜色 4 6" xfId="674"/>
    <cellStyle name="强调文字颜色 4 7" xfId="675"/>
    <cellStyle name="强调文字颜色 5 2" xfId="676"/>
    <cellStyle name="强调文字颜色 5 3" xfId="677"/>
    <cellStyle name="强调文字颜色 5 4" xfId="678"/>
    <cellStyle name="强调文字颜色 5 5" xfId="679"/>
    <cellStyle name="强调文字颜色 5 6" xfId="680"/>
    <cellStyle name="强调文字颜色 5 7" xfId="681"/>
    <cellStyle name="强调文字颜色 6 2" xfId="682"/>
    <cellStyle name="强调文字颜色 6 3" xfId="683"/>
    <cellStyle name="强调文字颜色 6 4" xfId="684"/>
    <cellStyle name="强调文字颜色 6 5" xfId="685"/>
    <cellStyle name="强调文字颜色 6 6" xfId="686"/>
    <cellStyle name="强调文字颜色 6 7" xfId="687"/>
    <cellStyle name="适中 2" xfId="688"/>
    <cellStyle name="适中 3" xfId="689"/>
    <cellStyle name="适中 3 2" xfId="690"/>
    <cellStyle name="适中 4" xfId="691"/>
    <cellStyle name="适中 5" xfId="692"/>
    <cellStyle name="适中 6" xfId="693"/>
    <cellStyle name="适中 7" xfId="694"/>
    <cellStyle name="输出 2" xfId="695"/>
    <cellStyle name="输出 3" xfId="696"/>
    <cellStyle name="输出 3 2" xfId="697"/>
    <cellStyle name="输出 4" xfId="698"/>
    <cellStyle name="输出 5" xfId="699"/>
    <cellStyle name="输出 6" xfId="700"/>
    <cellStyle name="输出 7" xfId="701"/>
    <cellStyle name="输入 2" xfId="702"/>
    <cellStyle name="输入 3" xfId="703"/>
    <cellStyle name="输入 4" xfId="704"/>
    <cellStyle name="输入 5" xfId="705"/>
    <cellStyle name="输入 6" xfId="706"/>
    <cellStyle name="输入 7" xfId="707"/>
    <cellStyle name="样式 1" xfId="708"/>
    <cellStyle name="样式 1 10" xfId="709"/>
    <cellStyle name="样式 1 11" xfId="710"/>
    <cellStyle name="样式 1 12" xfId="711"/>
    <cellStyle name="样式 1 2" xfId="712"/>
    <cellStyle name="样式 1 3" xfId="713"/>
    <cellStyle name="样式 1 4" xfId="714"/>
    <cellStyle name="样式 1 5" xfId="715"/>
    <cellStyle name="样式 1 6" xfId="716"/>
    <cellStyle name="样式 1 7" xfId="717"/>
    <cellStyle name="样式 1 8" xfId="718"/>
    <cellStyle name="样式 1 9" xfId="719"/>
    <cellStyle name="样式 1_Sheet2" xfId="720"/>
    <cellStyle name="一般_NEGS" xfId="721"/>
    <cellStyle name="注释 2" xfId="722"/>
    <cellStyle name="注释 2 2" xfId="723"/>
    <cellStyle name="注释 3" xfId="724"/>
    <cellStyle name="注释 3 2" xfId="725"/>
    <cellStyle name="注释 4" xfId="726"/>
    <cellStyle name="注释 5" xfId="727"/>
    <cellStyle name="注释 6" xfId="728"/>
    <cellStyle name="注释 7" xfId="729"/>
    <cellStyle name="资产" xfId="730"/>
    <cellStyle name="콤마 [0]_BOILER-CO1" xfId="731"/>
    <cellStyle name="콤마_BOILER-CO1" xfId="732"/>
    <cellStyle name="통화 [0]_BOILER-CO1" xfId="733"/>
    <cellStyle name="통화_BOILER-CO1" xfId="734"/>
    <cellStyle name="표준_0N-HANDLING " xfId="7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0"/>
  <sheetViews>
    <sheetView tabSelected="1" workbookViewId="0" topLeftCell="G1">
      <selection activeCell="AD5" sqref="AD5"/>
    </sheetView>
  </sheetViews>
  <sheetFormatPr defaultColWidth="9.00390625" defaultRowHeight="15"/>
  <cols>
    <col min="1" max="1" width="23.8515625" style="5" customWidth="1"/>
    <col min="2" max="2" width="12.421875" style="19" customWidth="1"/>
    <col min="3" max="6" width="8.57421875" style="5" customWidth="1"/>
    <col min="7" max="7" width="8.140625" style="5" customWidth="1"/>
    <col min="8" max="8" width="7.7109375" style="7" customWidth="1"/>
    <col min="9" max="9" width="8.00390625" style="7" customWidth="1"/>
    <col min="10" max="11" width="8.57421875" style="7" customWidth="1"/>
    <col min="12" max="12" width="7.7109375" style="7" customWidth="1"/>
    <col min="13" max="13" width="8.57421875" style="7" customWidth="1"/>
    <col min="14" max="14" width="7.28125" style="7" customWidth="1"/>
    <col min="15" max="15" width="6.7109375" style="7" customWidth="1"/>
    <col min="16" max="16" width="7.421875" style="7" customWidth="1"/>
    <col min="17" max="21" width="8.57421875" style="7" customWidth="1"/>
    <col min="22" max="22" width="7.8515625" style="7" customWidth="1"/>
    <col min="23" max="23" width="7.28125" style="7" customWidth="1"/>
    <col min="24" max="25" width="8.57421875" style="7" customWidth="1"/>
    <col min="26" max="26" width="8.421875" style="7" customWidth="1"/>
    <col min="27" max="27" width="7.8515625" style="7" customWidth="1"/>
    <col min="28" max="28" width="8.57421875" style="7" customWidth="1"/>
    <col min="29" max="29" width="8.57421875" style="10" customWidth="1"/>
    <col min="30" max="30" width="9.421875" style="7" customWidth="1"/>
    <col min="31" max="31" width="8.57421875" style="7" customWidth="1"/>
    <col min="32" max="32" width="9.140625" style="1" customWidth="1"/>
    <col min="33" max="33" width="10.00390625" style="7" customWidth="1"/>
    <col min="34" max="16384" width="9.00390625" style="1" customWidth="1"/>
  </cols>
  <sheetData>
    <row r="1" ht="27" customHeight="1">
      <c r="A1" s="9" t="s">
        <v>205</v>
      </c>
    </row>
    <row r="2" spans="1:33" ht="54.75" customHeight="1">
      <c r="A2" s="26" t="s">
        <v>206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1:33" s="2" customFormat="1" ht="22.5">
      <c r="A3" s="8"/>
      <c r="B3" s="20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11"/>
      <c r="AD3" s="8"/>
      <c r="AE3" s="8"/>
      <c r="AF3" s="27" t="s">
        <v>46</v>
      </c>
      <c r="AG3" s="27"/>
    </row>
    <row r="4" spans="1:33" s="6" customFormat="1" ht="57" customHeight="1">
      <c r="A4" s="25" t="s">
        <v>204</v>
      </c>
      <c r="B4" s="28" t="s">
        <v>203</v>
      </c>
      <c r="C4" s="25" t="s">
        <v>36</v>
      </c>
      <c r="D4" s="25"/>
      <c r="E4" s="25"/>
      <c r="F4" s="25"/>
      <c r="G4" s="25"/>
      <c r="H4" s="25" t="s">
        <v>45</v>
      </c>
      <c r="I4" s="25"/>
      <c r="J4" s="25"/>
      <c r="K4" s="25"/>
      <c r="L4" s="25"/>
      <c r="M4" s="25"/>
      <c r="N4" s="25"/>
      <c r="O4" s="25"/>
      <c r="P4" s="25" t="s">
        <v>37</v>
      </c>
      <c r="Q4" s="25"/>
      <c r="R4" s="25"/>
      <c r="S4" s="25"/>
      <c r="T4" s="25"/>
      <c r="U4" s="25"/>
      <c r="V4" s="25"/>
      <c r="W4" s="25"/>
      <c r="X4" s="25"/>
      <c r="Y4" s="25"/>
      <c r="Z4" s="25" t="s">
        <v>38</v>
      </c>
      <c r="AA4" s="25"/>
      <c r="AB4" s="25"/>
      <c r="AC4" s="25"/>
      <c r="AD4" s="25" t="s">
        <v>39</v>
      </c>
      <c r="AE4" s="25"/>
      <c r="AF4" s="30" t="s">
        <v>201</v>
      </c>
      <c r="AG4" s="25" t="s">
        <v>202</v>
      </c>
    </row>
    <row r="5" spans="1:33" ht="200.25" customHeight="1">
      <c r="A5" s="25"/>
      <c r="B5" s="29"/>
      <c r="C5" s="21" t="s">
        <v>184</v>
      </c>
      <c r="D5" s="21" t="s">
        <v>185</v>
      </c>
      <c r="E5" s="21" t="s">
        <v>186</v>
      </c>
      <c r="F5" s="21" t="s">
        <v>40</v>
      </c>
      <c r="G5" s="21" t="s">
        <v>187</v>
      </c>
      <c r="H5" s="21" t="s">
        <v>188</v>
      </c>
      <c r="I5" s="21" t="s">
        <v>189</v>
      </c>
      <c r="J5" s="21" t="s">
        <v>190</v>
      </c>
      <c r="K5" s="21" t="s">
        <v>191</v>
      </c>
      <c r="L5" s="21" t="s">
        <v>192</v>
      </c>
      <c r="M5" s="21" t="s">
        <v>193</v>
      </c>
      <c r="N5" s="21" t="s">
        <v>194</v>
      </c>
      <c r="O5" s="21" t="s">
        <v>195</v>
      </c>
      <c r="P5" s="21" t="s">
        <v>180</v>
      </c>
      <c r="Q5" s="32" t="s">
        <v>41</v>
      </c>
      <c r="R5" s="33" t="s">
        <v>42</v>
      </c>
      <c r="S5" s="21" t="s">
        <v>179</v>
      </c>
      <c r="T5" s="21" t="s">
        <v>178</v>
      </c>
      <c r="U5" s="21" t="s">
        <v>177</v>
      </c>
      <c r="V5" s="21" t="s">
        <v>43</v>
      </c>
      <c r="W5" s="21" t="s">
        <v>181</v>
      </c>
      <c r="X5" s="21" t="s">
        <v>182</v>
      </c>
      <c r="Y5" s="21" t="s">
        <v>183</v>
      </c>
      <c r="Z5" s="21" t="s">
        <v>44</v>
      </c>
      <c r="AA5" s="21" t="s">
        <v>196</v>
      </c>
      <c r="AB5" s="21" t="s">
        <v>197</v>
      </c>
      <c r="AC5" s="21" t="s">
        <v>198</v>
      </c>
      <c r="AD5" s="24" t="s">
        <v>199</v>
      </c>
      <c r="AE5" s="21" t="s">
        <v>200</v>
      </c>
      <c r="AF5" s="30"/>
      <c r="AG5" s="25"/>
    </row>
    <row r="6" spans="1:33" s="12" customFormat="1" ht="15" customHeight="1">
      <c r="A6" s="13" t="s">
        <v>0</v>
      </c>
      <c r="B6" s="23">
        <f>SUM(C6:AG6)</f>
        <v>72320</v>
      </c>
      <c r="C6" s="14">
        <f aca="true" t="shared" si="0" ref="C6:AF7">SUM(C12,C30,C46,C70,C84,C94,C104,C114,C125,C139,C150,C169,C186,C198)</f>
        <v>700</v>
      </c>
      <c r="D6" s="14">
        <f t="shared" si="0"/>
        <v>600</v>
      </c>
      <c r="E6" s="14">
        <f t="shared" si="0"/>
        <v>1000</v>
      </c>
      <c r="F6" s="14">
        <f t="shared" si="0"/>
        <v>160</v>
      </c>
      <c r="G6" s="14">
        <f t="shared" si="0"/>
        <v>2000</v>
      </c>
      <c r="H6" s="14">
        <f t="shared" si="0"/>
        <v>500</v>
      </c>
      <c r="I6" s="14">
        <f t="shared" si="0"/>
        <v>1200</v>
      </c>
      <c r="J6" s="14">
        <f t="shared" si="0"/>
        <v>973</v>
      </c>
      <c r="K6" s="14">
        <f t="shared" si="0"/>
        <v>3400</v>
      </c>
      <c r="L6" s="14">
        <f t="shared" si="0"/>
        <v>500</v>
      </c>
      <c r="M6" s="14">
        <f t="shared" si="0"/>
        <v>3300</v>
      </c>
      <c r="N6" s="15">
        <f t="shared" si="0"/>
        <v>70</v>
      </c>
      <c r="O6" s="14">
        <f t="shared" si="0"/>
        <v>80</v>
      </c>
      <c r="P6" s="14">
        <f t="shared" si="0"/>
        <v>300</v>
      </c>
      <c r="Q6" s="31">
        <f t="shared" si="0"/>
        <v>4200</v>
      </c>
      <c r="R6" s="31">
        <f t="shared" si="0"/>
        <v>5100</v>
      </c>
      <c r="S6" s="14">
        <f t="shared" si="0"/>
        <v>5136</v>
      </c>
      <c r="T6" s="14">
        <f t="shared" si="0"/>
        <v>9228</v>
      </c>
      <c r="U6" s="14">
        <f t="shared" si="0"/>
        <v>4930</v>
      </c>
      <c r="V6" s="14">
        <f t="shared" si="0"/>
        <v>900</v>
      </c>
      <c r="W6" s="14">
        <f t="shared" si="0"/>
        <v>600</v>
      </c>
      <c r="X6" s="14">
        <f t="shared" si="0"/>
        <v>1574.4</v>
      </c>
      <c r="Y6" s="14">
        <f t="shared" si="0"/>
        <v>1000</v>
      </c>
      <c r="Z6" s="14">
        <f t="shared" si="0"/>
        <v>35.6</v>
      </c>
      <c r="AA6" s="14">
        <f t="shared" si="0"/>
        <v>300</v>
      </c>
      <c r="AB6" s="14">
        <f t="shared" si="0"/>
        <v>200</v>
      </c>
      <c r="AC6" s="14">
        <f t="shared" si="0"/>
        <v>333</v>
      </c>
      <c r="AD6" s="14">
        <f t="shared" si="0"/>
        <v>400</v>
      </c>
      <c r="AE6" s="14">
        <f t="shared" si="0"/>
        <v>1100</v>
      </c>
      <c r="AF6" s="31">
        <f t="shared" si="0"/>
        <v>11000</v>
      </c>
      <c r="AG6" s="14">
        <f>SUM(AG12,AG30,AG46,AG70,AG84,AG94,AG104,AG114,AG125,AG139,AG150,AG169,AG186,AG198)</f>
        <v>11500</v>
      </c>
    </row>
    <row r="7" spans="1:33" s="12" customFormat="1" ht="15" customHeight="1">
      <c r="A7" s="13" t="s">
        <v>47</v>
      </c>
      <c r="B7" s="23">
        <f aca="true" t="shared" si="1" ref="B7:B70">SUM(C7:AG7)</f>
        <v>36250.83</v>
      </c>
      <c r="C7" s="14">
        <f t="shared" si="0"/>
        <v>170</v>
      </c>
      <c r="D7" s="14">
        <f t="shared" si="0"/>
        <v>0</v>
      </c>
      <c r="E7" s="14">
        <f t="shared" si="0"/>
        <v>1000</v>
      </c>
      <c r="F7" s="14">
        <f t="shared" si="0"/>
        <v>70</v>
      </c>
      <c r="G7" s="14">
        <f t="shared" si="0"/>
        <v>1500</v>
      </c>
      <c r="H7" s="14">
        <f t="shared" si="0"/>
        <v>146</v>
      </c>
      <c r="I7" s="14">
        <f t="shared" si="0"/>
        <v>760</v>
      </c>
      <c r="J7" s="14">
        <f t="shared" si="0"/>
        <v>262.2</v>
      </c>
      <c r="K7" s="14">
        <f t="shared" si="0"/>
        <v>750</v>
      </c>
      <c r="L7" s="14">
        <f t="shared" si="0"/>
        <v>245</v>
      </c>
      <c r="M7" s="14">
        <f t="shared" si="0"/>
        <v>1550</v>
      </c>
      <c r="N7" s="14">
        <f t="shared" si="0"/>
        <v>70</v>
      </c>
      <c r="O7" s="14">
        <f t="shared" si="0"/>
        <v>80</v>
      </c>
      <c r="P7" s="14">
        <f t="shared" si="0"/>
        <v>80</v>
      </c>
      <c r="Q7" s="14">
        <f t="shared" si="0"/>
        <v>960</v>
      </c>
      <c r="R7" s="14">
        <f t="shared" si="0"/>
        <v>1500</v>
      </c>
      <c r="S7" s="14">
        <f t="shared" si="0"/>
        <v>2558</v>
      </c>
      <c r="T7" s="14">
        <f t="shared" si="0"/>
        <v>4700</v>
      </c>
      <c r="U7" s="14">
        <f t="shared" si="0"/>
        <v>4930</v>
      </c>
      <c r="V7" s="14">
        <f t="shared" si="0"/>
        <v>800</v>
      </c>
      <c r="W7" s="14">
        <f t="shared" si="0"/>
        <v>114</v>
      </c>
      <c r="X7" s="14">
        <f t="shared" si="0"/>
        <v>763.9</v>
      </c>
      <c r="Y7" s="14">
        <f t="shared" si="0"/>
        <v>400</v>
      </c>
      <c r="Z7" s="14">
        <f t="shared" si="0"/>
        <v>28</v>
      </c>
      <c r="AA7" s="14">
        <f t="shared" si="0"/>
        <v>160</v>
      </c>
      <c r="AB7" s="14">
        <f t="shared" si="0"/>
        <v>110</v>
      </c>
      <c r="AC7" s="14">
        <f t="shared" si="0"/>
        <v>93</v>
      </c>
      <c r="AD7" s="14">
        <f t="shared" si="0"/>
        <v>168</v>
      </c>
      <c r="AE7" s="14">
        <f t="shared" si="0"/>
        <v>870</v>
      </c>
      <c r="AF7" s="14">
        <f t="shared" si="0"/>
        <v>1614</v>
      </c>
      <c r="AG7" s="14">
        <f>SUM(AG13,AG31,AG47,AG71,AG85,AG95,AG105,AG115,AG126,AG140,AG151,AG170,AG187,AG199)</f>
        <v>9798.73</v>
      </c>
    </row>
    <row r="8" spans="1:33" s="12" customFormat="1" ht="15" customHeight="1">
      <c r="A8" s="13" t="s">
        <v>33</v>
      </c>
      <c r="B8" s="23">
        <f t="shared" si="1"/>
        <v>12628.4</v>
      </c>
      <c r="C8" s="14">
        <f aca="true" t="shared" si="2" ref="C8:AF8">SUM(C15,C33,C49,C73,C87,C97,C107,C117,C128,C142,C153,C172,C189,C201)</f>
        <v>70</v>
      </c>
      <c r="D8" s="14">
        <f t="shared" si="2"/>
        <v>0</v>
      </c>
      <c r="E8" s="14">
        <f t="shared" si="2"/>
        <v>0</v>
      </c>
      <c r="F8" s="14">
        <f t="shared" si="2"/>
        <v>10</v>
      </c>
      <c r="G8" s="14">
        <f t="shared" si="2"/>
        <v>0</v>
      </c>
      <c r="H8" s="14">
        <f t="shared" si="2"/>
        <v>146</v>
      </c>
      <c r="I8" s="14">
        <f t="shared" si="2"/>
        <v>400</v>
      </c>
      <c r="J8" s="14">
        <f t="shared" si="2"/>
        <v>262.2</v>
      </c>
      <c r="K8" s="14">
        <f t="shared" si="2"/>
        <v>630</v>
      </c>
      <c r="L8" s="14">
        <f t="shared" si="2"/>
        <v>0</v>
      </c>
      <c r="M8" s="14">
        <f t="shared" si="2"/>
        <v>300</v>
      </c>
      <c r="N8" s="14">
        <f t="shared" si="2"/>
        <v>10</v>
      </c>
      <c r="O8" s="14">
        <f t="shared" si="2"/>
        <v>0</v>
      </c>
      <c r="P8" s="14">
        <f t="shared" si="2"/>
        <v>80</v>
      </c>
      <c r="Q8" s="14">
        <f t="shared" si="2"/>
        <v>960</v>
      </c>
      <c r="R8" s="14">
        <f t="shared" si="2"/>
        <v>1500</v>
      </c>
      <c r="S8" s="14">
        <f t="shared" si="2"/>
        <v>404</v>
      </c>
      <c r="T8" s="14">
        <f t="shared" si="2"/>
        <v>1750</v>
      </c>
      <c r="U8" s="14">
        <f t="shared" si="2"/>
        <v>3200</v>
      </c>
      <c r="V8" s="14">
        <f t="shared" si="2"/>
        <v>0</v>
      </c>
      <c r="W8" s="14">
        <f t="shared" si="2"/>
        <v>114</v>
      </c>
      <c r="X8" s="14">
        <f t="shared" si="2"/>
        <v>230.6</v>
      </c>
      <c r="Y8" s="14">
        <f t="shared" si="2"/>
        <v>200</v>
      </c>
      <c r="Z8" s="14">
        <f t="shared" si="2"/>
        <v>17.6</v>
      </c>
      <c r="AA8" s="14">
        <f t="shared" si="2"/>
        <v>100</v>
      </c>
      <c r="AB8" s="14">
        <f t="shared" si="2"/>
        <v>25</v>
      </c>
      <c r="AC8" s="14">
        <f t="shared" si="2"/>
        <v>81</v>
      </c>
      <c r="AD8" s="14">
        <f t="shared" si="2"/>
        <v>78</v>
      </c>
      <c r="AE8" s="14">
        <f t="shared" si="2"/>
        <v>60</v>
      </c>
      <c r="AF8" s="14">
        <f t="shared" si="2"/>
        <v>1610</v>
      </c>
      <c r="AG8" s="14">
        <f>SUM(AG15,AG33,AG49,AG73,AG87,AG97,AG107,AG117,AG128,AG142,AG153,AG172,AG189,AG201)</f>
        <v>390</v>
      </c>
    </row>
    <row r="9" spans="1:33" s="12" customFormat="1" ht="15" customHeight="1">
      <c r="A9" s="13" t="s">
        <v>48</v>
      </c>
      <c r="B9" s="23">
        <f t="shared" si="1"/>
        <v>36069.17</v>
      </c>
      <c r="C9" s="14">
        <f aca="true" t="shared" si="3" ref="C9:AF9">SUM(C23,C39,C56,C77,C91,C100,C110,C121,C131,C145,C155,C175,C191,C203)</f>
        <v>530</v>
      </c>
      <c r="D9" s="14">
        <f t="shared" si="3"/>
        <v>600</v>
      </c>
      <c r="E9" s="14">
        <f t="shared" si="3"/>
        <v>0</v>
      </c>
      <c r="F9" s="14">
        <f t="shared" si="3"/>
        <v>90</v>
      </c>
      <c r="G9" s="14">
        <f t="shared" si="3"/>
        <v>500</v>
      </c>
      <c r="H9" s="14">
        <f t="shared" si="3"/>
        <v>354</v>
      </c>
      <c r="I9" s="14">
        <f t="shared" si="3"/>
        <v>440</v>
      </c>
      <c r="J9" s="14">
        <f t="shared" si="3"/>
        <v>710.8</v>
      </c>
      <c r="K9" s="14">
        <f t="shared" si="3"/>
        <v>2650</v>
      </c>
      <c r="L9" s="14">
        <f t="shared" si="3"/>
        <v>255</v>
      </c>
      <c r="M9" s="14">
        <f t="shared" si="3"/>
        <v>1750</v>
      </c>
      <c r="N9" s="14">
        <f t="shared" si="3"/>
        <v>0</v>
      </c>
      <c r="O9" s="14">
        <f t="shared" si="3"/>
        <v>0</v>
      </c>
      <c r="P9" s="14">
        <f t="shared" si="3"/>
        <v>220</v>
      </c>
      <c r="Q9" s="14">
        <f t="shared" si="3"/>
        <v>3240</v>
      </c>
      <c r="R9" s="14">
        <f t="shared" si="3"/>
        <v>3600</v>
      </c>
      <c r="S9" s="14">
        <f t="shared" si="3"/>
        <v>2578</v>
      </c>
      <c r="T9" s="14">
        <f t="shared" si="3"/>
        <v>4528</v>
      </c>
      <c r="U9" s="14">
        <f t="shared" si="3"/>
        <v>0</v>
      </c>
      <c r="V9" s="14">
        <f t="shared" si="3"/>
        <v>100</v>
      </c>
      <c r="W9" s="14">
        <f t="shared" si="3"/>
        <v>486</v>
      </c>
      <c r="X9" s="14">
        <f t="shared" si="3"/>
        <v>810.5</v>
      </c>
      <c r="Y9" s="14">
        <f t="shared" si="3"/>
        <v>600</v>
      </c>
      <c r="Z9" s="14">
        <f t="shared" si="3"/>
        <v>7.6</v>
      </c>
      <c r="AA9" s="14">
        <f t="shared" si="3"/>
        <v>140</v>
      </c>
      <c r="AB9" s="14">
        <f t="shared" si="3"/>
        <v>90</v>
      </c>
      <c r="AC9" s="14">
        <f t="shared" si="3"/>
        <v>240</v>
      </c>
      <c r="AD9" s="14">
        <f t="shared" si="3"/>
        <v>232</v>
      </c>
      <c r="AE9" s="14">
        <f t="shared" si="3"/>
        <v>230</v>
      </c>
      <c r="AF9" s="14">
        <f t="shared" si="3"/>
        <v>9386</v>
      </c>
      <c r="AG9" s="14">
        <f>SUM(AG23,AG39,AG56,AG77,AG91,AG100,AG110,AG121,AG131,AG145,AG155,AG175,AG191,AG203)</f>
        <v>1701.27</v>
      </c>
    </row>
    <row r="10" spans="1:33" s="12" customFormat="1" ht="15" customHeight="1">
      <c r="A10" s="13" t="s">
        <v>34</v>
      </c>
      <c r="B10" s="23">
        <f t="shared" si="1"/>
        <v>12333.37</v>
      </c>
      <c r="C10" s="14">
        <f aca="true" t="shared" si="4" ref="C10:AF10">SUM(C24,C40,C57,C78,C92,C101,C111,C132,C156,)</f>
        <v>380</v>
      </c>
      <c r="D10" s="14">
        <f t="shared" si="4"/>
        <v>0</v>
      </c>
      <c r="E10" s="14">
        <f t="shared" si="4"/>
        <v>0</v>
      </c>
      <c r="F10" s="14">
        <f t="shared" si="4"/>
        <v>50</v>
      </c>
      <c r="G10" s="14">
        <f t="shared" si="4"/>
        <v>300</v>
      </c>
      <c r="H10" s="14">
        <f t="shared" si="4"/>
        <v>124</v>
      </c>
      <c r="I10" s="14">
        <f t="shared" si="4"/>
        <v>40</v>
      </c>
      <c r="J10" s="14">
        <f t="shared" si="4"/>
        <v>256.2</v>
      </c>
      <c r="K10" s="14">
        <f t="shared" si="4"/>
        <v>1220</v>
      </c>
      <c r="L10" s="14">
        <f t="shared" si="4"/>
        <v>0</v>
      </c>
      <c r="M10" s="14">
        <f t="shared" si="4"/>
        <v>1000</v>
      </c>
      <c r="N10" s="14">
        <f t="shared" si="4"/>
        <v>0</v>
      </c>
      <c r="O10" s="14">
        <f t="shared" si="4"/>
        <v>0</v>
      </c>
      <c r="P10" s="14">
        <f t="shared" si="4"/>
        <v>50</v>
      </c>
      <c r="Q10" s="14">
        <f t="shared" si="4"/>
        <v>960</v>
      </c>
      <c r="R10" s="14">
        <f t="shared" si="4"/>
        <v>1010</v>
      </c>
      <c r="S10" s="14">
        <f t="shared" si="4"/>
        <v>640</v>
      </c>
      <c r="T10" s="14">
        <f t="shared" si="4"/>
        <v>2000</v>
      </c>
      <c r="U10" s="14">
        <f t="shared" si="4"/>
        <v>0</v>
      </c>
      <c r="V10" s="14">
        <f t="shared" si="4"/>
        <v>0</v>
      </c>
      <c r="W10" s="14">
        <f t="shared" si="4"/>
        <v>246</v>
      </c>
      <c r="X10" s="14">
        <f t="shared" si="4"/>
        <v>52.4</v>
      </c>
      <c r="Y10" s="14">
        <f t="shared" si="4"/>
        <v>0</v>
      </c>
      <c r="Z10" s="14">
        <f t="shared" si="4"/>
        <v>1.5</v>
      </c>
      <c r="AA10" s="14">
        <f t="shared" si="4"/>
        <v>60</v>
      </c>
      <c r="AB10" s="14">
        <f t="shared" si="4"/>
        <v>20</v>
      </c>
      <c r="AC10" s="14">
        <f t="shared" si="4"/>
        <v>105</v>
      </c>
      <c r="AD10" s="14">
        <f t="shared" si="4"/>
        <v>152</v>
      </c>
      <c r="AE10" s="14">
        <f t="shared" si="4"/>
        <v>90</v>
      </c>
      <c r="AF10" s="14">
        <f t="shared" si="4"/>
        <v>2615</v>
      </c>
      <c r="AG10" s="14">
        <f>SUM(AG24,AG40,AG57,AG78,AG92,AG101,AG111,AG132,AG156,)</f>
        <v>961.27</v>
      </c>
    </row>
    <row r="11" spans="1:33" s="12" customFormat="1" ht="15" customHeight="1">
      <c r="A11" s="13" t="s">
        <v>35</v>
      </c>
      <c r="B11" s="23">
        <f t="shared" si="1"/>
        <v>23735.8</v>
      </c>
      <c r="C11" s="15">
        <f aca="true" t="shared" si="5" ref="C11:AF11">SUM(C61,C80,C122,C134,C146,C160,C176,C192,C204)</f>
        <v>150</v>
      </c>
      <c r="D11" s="15">
        <f t="shared" si="5"/>
        <v>600</v>
      </c>
      <c r="E11" s="15">
        <f t="shared" si="5"/>
        <v>0</v>
      </c>
      <c r="F11" s="15">
        <f t="shared" si="5"/>
        <v>40</v>
      </c>
      <c r="G11" s="15">
        <f t="shared" si="5"/>
        <v>200</v>
      </c>
      <c r="H11" s="15">
        <f t="shared" si="5"/>
        <v>230</v>
      </c>
      <c r="I11" s="15">
        <f t="shared" si="5"/>
        <v>400</v>
      </c>
      <c r="J11" s="15">
        <f t="shared" si="5"/>
        <v>454.6</v>
      </c>
      <c r="K11" s="15">
        <f t="shared" si="5"/>
        <v>1430</v>
      </c>
      <c r="L11" s="15">
        <f t="shared" si="5"/>
        <v>255</v>
      </c>
      <c r="M11" s="15">
        <f t="shared" si="5"/>
        <v>750</v>
      </c>
      <c r="N11" s="15">
        <f t="shared" si="5"/>
        <v>0</v>
      </c>
      <c r="O11" s="15">
        <f t="shared" si="5"/>
        <v>0</v>
      </c>
      <c r="P11" s="15">
        <f t="shared" si="5"/>
        <v>170</v>
      </c>
      <c r="Q11" s="15">
        <f t="shared" si="5"/>
        <v>2280</v>
      </c>
      <c r="R11" s="15">
        <f t="shared" si="5"/>
        <v>2590</v>
      </c>
      <c r="S11" s="15">
        <f t="shared" si="5"/>
        <v>1938</v>
      </c>
      <c r="T11" s="15">
        <f t="shared" si="5"/>
        <v>2528</v>
      </c>
      <c r="U11" s="15">
        <f t="shared" si="5"/>
        <v>0</v>
      </c>
      <c r="V11" s="15">
        <f t="shared" si="5"/>
        <v>100</v>
      </c>
      <c r="W11" s="15">
        <f t="shared" si="5"/>
        <v>240</v>
      </c>
      <c r="X11" s="15">
        <f t="shared" si="5"/>
        <v>758.1</v>
      </c>
      <c r="Y11" s="15">
        <f t="shared" si="5"/>
        <v>600</v>
      </c>
      <c r="Z11" s="15">
        <f t="shared" si="5"/>
        <v>6.1</v>
      </c>
      <c r="AA11" s="15">
        <f t="shared" si="5"/>
        <v>80</v>
      </c>
      <c r="AB11" s="15">
        <f t="shared" si="5"/>
        <v>70</v>
      </c>
      <c r="AC11" s="15">
        <f t="shared" si="5"/>
        <v>135</v>
      </c>
      <c r="AD11" s="15">
        <f t="shared" si="5"/>
        <v>80</v>
      </c>
      <c r="AE11" s="15">
        <f t="shared" si="5"/>
        <v>140</v>
      </c>
      <c r="AF11" s="15">
        <f t="shared" si="5"/>
        <v>6771</v>
      </c>
      <c r="AG11" s="15">
        <f>SUM(AG61,AG80,AG122,AG134,AG146,AG160,AG176,AG192,AG204)</f>
        <v>740</v>
      </c>
    </row>
    <row r="12" spans="1:33" s="12" customFormat="1" ht="15" customHeight="1">
      <c r="A12" s="16" t="s">
        <v>49</v>
      </c>
      <c r="B12" s="23">
        <f t="shared" si="1"/>
        <v>9532.22</v>
      </c>
      <c r="C12" s="14">
        <f aca="true" t="shared" si="6" ref="C12:AG12">SUM(C13,C23)</f>
        <v>70</v>
      </c>
      <c r="D12" s="14">
        <f t="shared" si="6"/>
        <v>0</v>
      </c>
      <c r="E12" s="14">
        <f t="shared" si="6"/>
        <v>0</v>
      </c>
      <c r="F12" s="14">
        <f t="shared" si="6"/>
        <v>30</v>
      </c>
      <c r="G12" s="14">
        <f t="shared" si="6"/>
        <v>200</v>
      </c>
      <c r="H12" s="14">
        <f t="shared" si="6"/>
        <v>46</v>
      </c>
      <c r="I12" s="14">
        <f t="shared" si="6"/>
        <v>300</v>
      </c>
      <c r="J12" s="14">
        <f t="shared" si="6"/>
        <v>105.2</v>
      </c>
      <c r="K12" s="14">
        <f t="shared" si="6"/>
        <v>210</v>
      </c>
      <c r="L12" s="14">
        <f t="shared" si="6"/>
        <v>0</v>
      </c>
      <c r="M12" s="14">
        <f t="shared" si="6"/>
        <v>90</v>
      </c>
      <c r="N12" s="14">
        <f t="shared" si="6"/>
        <v>20</v>
      </c>
      <c r="O12" s="14">
        <f t="shared" si="6"/>
        <v>60</v>
      </c>
      <c r="P12" s="14">
        <f t="shared" si="6"/>
        <v>0</v>
      </c>
      <c r="Q12" s="14">
        <f t="shared" si="6"/>
        <v>380</v>
      </c>
      <c r="R12" s="14">
        <f t="shared" si="6"/>
        <v>420</v>
      </c>
      <c r="S12" s="14">
        <f t="shared" si="6"/>
        <v>214</v>
      </c>
      <c r="T12" s="14">
        <f t="shared" si="6"/>
        <v>2400</v>
      </c>
      <c r="U12" s="14">
        <f t="shared" si="6"/>
        <v>646</v>
      </c>
      <c r="V12" s="14">
        <f t="shared" si="6"/>
        <v>0</v>
      </c>
      <c r="W12" s="14">
        <f t="shared" si="6"/>
        <v>126</v>
      </c>
      <c r="X12" s="14">
        <f t="shared" si="6"/>
        <v>285.6</v>
      </c>
      <c r="Y12" s="14">
        <f t="shared" si="6"/>
        <v>200</v>
      </c>
      <c r="Z12" s="14">
        <f t="shared" si="6"/>
        <v>0.15</v>
      </c>
      <c r="AA12" s="14">
        <f t="shared" si="6"/>
        <v>20</v>
      </c>
      <c r="AB12" s="14">
        <f t="shared" si="6"/>
        <v>40</v>
      </c>
      <c r="AC12" s="14">
        <f t="shared" si="6"/>
        <v>54</v>
      </c>
      <c r="AD12" s="14">
        <f t="shared" si="6"/>
        <v>52</v>
      </c>
      <c r="AE12" s="14">
        <f t="shared" si="6"/>
        <v>160</v>
      </c>
      <c r="AF12" s="14">
        <f t="shared" si="6"/>
        <v>488</v>
      </c>
      <c r="AG12" s="14">
        <f t="shared" si="6"/>
        <v>2915.27</v>
      </c>
    </row>
    <row r="13" spans="1:33" s="12" customFormat="1" ht="15" customHeight="1">
      <c r="A13" s="16" t="s">
        <v>50</v>
      </c>
      <c r="B13" s="23">
        <f t="shared" si="1"/>
        <v>7063.8</v>
      </c>
      <c r="C13" s="14">
        <f aca="true" t="shared" si="7" ref="C13:AG13">SUM(C14:C15)</f>
        <v>0</v>
      </c>
      <c r="D13" s="14">
        <f t="shared" si="7"/>
        <v>0</v>
      </c>
      <c r="E13" s="14">
        <f t="shared" si="7"/>
        <v>0</v>
      </c>
      <c r="F13" s="14">
        <f t="shared" si="7"/>
        <v>5</v>
      </c>
      <c r="G13" s="14">
        <f t="shared" si="7"/>
        <v>200</v>
      </c>
      <c r="H13" s="14">
        <f t="shared" si="7"/>
        <v>19</v>
      </c>
      <c r="I13" s="14">
        <f t="shared" si="7"/>
        <v>300</v>
      </c>
      <c r="J13" s="14">
        <f t="shared" si="7"/>
        <v>48.2</v>
      </c>
      <c r="K13" s="14">
        <f t="shared" si="7"/>
        <v>0</v>
      </c>
      <c r="L13" s="14">
        <f t="shared" si="7"/>
        <v>0</v>
      </c>
      <c r="M13" s="14">
        <f t="shared" si="7"/>
        <v>40</v>
      </c>
      <c r="N13" s="14">
        <f t="shared" si="7"/>
        <v>20</v>
      </c>
      <c r="O13" s="14">
        <f t="shared" si="7"/>
        <v>60</v>
      </c>
      <c r="P13" s="14">
        <f t="shared" si="7"/>
        <v>0</v>
      </c>
      <c r="Q13" s="14">
        <f t="shared" si="7"/>
        <v>380</v>
      </c>
      <c r="R13" s="14">
        <f t="shared" si="7"/>
        <v>200</v>
      </c>
      <c r="S13" s="14">
        <f t="shared" si="7"/>
        <v>94</v>
      </c>
      <c r="T13" s="14">
        <f t="shared" si="7"/>
        <v>1800</v>
      </c>
      <c r="U13" s="14">
        <f t="shared" si="7"/>
        <v>646</v>
      </c>
      <c r="V13" s="14">
        <f t="shared" si="7"/>
        <v>0</v>
      </c>
      <c r="W13" s="14">
        <f t="shared" si="7"/>
        <v>30</v>
      </c>
      <c r="X13" s="14">
        <f t="shared" si="7"/>
        <v>260.6</v>
      </c>
      <c r="Y13" s="14">
        <f t="shared" si="7"/>
        <v>200</v>
      </c>
      <c r="Z13" s="14">
        <f t="shared" si="7"/>
        <v>0</v>
      </c>
      <c r="AA13" s="14">
        <f t="shared" si="7"/>
        <v>20</v>
      </c>
      <c r="AB13" s="14">
        <f t="shared" si="7"/>
        <v>40</v>
      </c>
      <c r="AC13" s="14">
        <f t="shared" si="7"/>
        <v>12</v>
      </c>
      <c r="AD13" s="14">
        <f t="shared" si="7"/>
        <v>24</v>
      </c>
      <c r="AE13" s="14">
        <f t="shared" si="7"/>
        <v>140</v>
      </c>
      <c r="AF13" s="14">
        <f t="shared" si="7"/>
        <v>95</v>
      </c>
      <c r="AG13" s="14">
        <f t="shared" si="7"/>
        <v>2430</v>
      </c>
    </row>
    <row r="14" spans="1:33" s="4" customFormat="1" ht="15" customHeight="1">
      <c r="A14" s="17" t="s">
        <v>51</v>
      </c>
      <c r="B14" s="23">
        <f t="shared" si="1"/>
        <v>4720</v>
      </c>
      <c r="C14" s="21">
        <v>0</v>
      </c>
      <c r="D14" s="21">
        <v>0</v>
      </c>
      <c r="E14" s="21">
        <v>0</v>
      </c>
      <c r="F14" s="21">
        <v>0</v>
      </c>
      <c r="G14" s="21">
        <v>200</v>
      </c>
      <c r="H14" s="21">
        <v>0</v>
      </c>
      <c r="I14" s="21">
        <v>300</v>
      </c>
      <c r="J14" s="21">
        <v>0</v>
      </c>
      <c r="K14" s="21">
        <v>0</v>
      </c>
      <c r="L14" s="21">
        <v>0</v>
      </c>
      <c r="M14" s="21">
        <v>40</v>
      </c>
      <c r="N14" s="21">
        <v>20</v>
      </c>
      <c r="O14" s="21">
        <v>60</v>
      </c>
      <c r="P14" s="21">
        <v>0</v>
      </c>
      <c r="Q14" s="21">
        <v>0</v>
      </c>
      <c r="R14" s="21">
        <v>0</v>
      </c>
      <c r="S14" s="21">
        <v>0</v>
      </c>
      <c r="T14" s="21">
        <v>600</v>
      </c>
      <c r="U14" s="21">
        <v>446</v>
      </c>
      <c r="V14" s="21">
        <v>0</v>
      </c>
      <c r="W14" s="21">
        <v>0</v>
      </c>
      <c r="X14" s="21">
        <v>240</v>
      </c>
      <c r="Y14" s="21">
        <v>200</v>
      </c>
      <c r="Z14" s="21">
        <v>0</v>
      </c>
      <c r="AA14" s="21">
        <v>20</v>
      </c>
      <c r="AB14" s="21">
        <v>40</v>
      </c>
      <c r="AC14" s="21">
        <v>3</v>
      </c>
      <c r="AD14" s="21">
        <v>10</v>
      </c>
      <c r="AE14" s="21">
        <v>110</v>
      </c>
      <c r="AF14" s="21">
        <v>1</v>
      </c>
      <c r="AG14" s="21">
        <v>2430</v>
      </c>
    </row>
    <row r="15" spans="1:33" s="12" customFormat="1" ht="15" customHeight="1">
      <c r="A15" s="16" t="s">
        <v>52</v>
      </c>
      <c r="B15" s="23">
        <f t="shared" si="1"/>
        <v>2343.8</v>
      </c>
      <c r="C15" s="14">
        <f aca="true" t="shared" si="8" ref="C15:AG15">SUM(C16:C22)</f>
        <v>0</v>
      </c>
      <c r="D15" s="14">
        <f t="shared" si="8"/>
        <v>0</v>
      </c>
      <c r="E15" s="14">
        <f t="shared" si="8"/>
        <v>0</v>
      </c>
      <c r="F15" s="14">
        <f t="shared" si="8"/>
        <v>5</v>
      </c>
      <c r="G15" s="14">
        <f t="shared" si="8"/>
        <v>0</v>
      </c>
      <c r="H15" s="14">
        <f t="shared" si="8"/>
        <v>19</v>
      </c>
      <c r="I15" s="14">
        <f t="shared" si="8"/>
        <v>0</v>
      </c>
      <c r="J15" s="14">
        <f t="shared" si="8"/>
        <v>48.2</v>
      </c>
      <c r="K15" s="14">
        <f t="shared" si="8"/>
        <v>0</v>
      </c>
      <c r="L15" s="14">
        <f t="shared" si="8"/>
        <v>0</v>
      </c>
      <c r="M15" s="14">
        <f t="shared" si="8"/>
        <v>0</v>
      </c>
      <c r="N15" s="14">
        <f t="shared" si="8"/>
        <v>0</v>
      </c>
      <c r="O15" s="14">
        <f t="shared" si="8"/>
        <v>0</v>
      </c>
      <c r="P15" s="14">
        <f t="shared" si="8"/>
        <v>0</v>
      </c>
      <c r="Q15" s="14">
        <f t="shared" si="8"/>
        <v>380</v>
      </c>
      <c r="R15" s="14">
        <f t="shared" si="8"/>
        <v>200</v>
      </c>
      <c r="S15" s="14">
        <f t="shared" si="8"/>
        <v>94</v>
      </c>
      <c r="T15" s="14">
        <f t="shared" si="8"/>
        <v>1200</v>
      </c>
      <c r="U15" s="14">
        <f t="shared" si="8"/>
        <v>200</v>
      </c>
      <c r="V15" s="14">
        <f t="shared" si="8"/>
        <v>0</v>
      </c>
      <c r="W15" s="14">
        <f t="shared" si="8"/>
        <v>30</v>
      </c>
      <c r="X15" s="14">
        <f t="shared" si="8"/>
        <v>20.6</v>
      </c>
      <c r="Y15" s="14">
        <f t="shared" si="8"/>
        <v>0</v>
      </c>
      <c r="Z15" s="14">
        <f t="shared" si="8"/>
        <v>0</v>
      </c>
      <c r="AA15" s="14">
        <f t="shared" si="8"/>
        <v>0</v>
      </c>
      <c r="AB15" s="14">
        <f t="shared" si="8"/>
        <v>0</v>
      </c>
      <c r="AC15" s="14">
        <f t="shared" si="8"/>
        <v>9</v>
      </c>
      <c r="AD15" s="14">
        <f t="shared" si="8"/>
        <v>14</v>
      </c>
      <c r="AE15" s="14">
        <f t="shared" si="8"/>
        <v>30</v>
      </c>
      <c r="AF15" s="14">
        <f t="shared" si="8"/>
        <v>94</v>
      </c>
      <c r="AG15" s="14">
        <f t="shared" si="8"/>
        <v>0</v>
      </c>
    </row>
    <row r="16" spans="1:33" s="4" customFormat="1" ht="15" customHeight="1">
      <c r="A16" s="18" t="s">
        <v>153</v>
      </c>
      <c r="B16" s="23">
        <f t="shared" si="1"/>
        <v>44.2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2</v>
      </c>
      <c r="I16" s="21">
        <v>0</v>
      </c>
      <c r="J16" s="21">
        <v>4.2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20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4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14</v>
      </c>
      <c r="AG16" s="21">
        <v>0</v>
      </c>
    </row>
    <row r="17" spans="1:33" s="4" customFormat="1" ht="15" customHeight="1">
      <c r="A17" s="18" t="s">
        <v>1</v>
      </c>
      <c r="B17" s="23">
        <f t="shared" si="1"/>
        <v>31.2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3</v>
      </c>
      <c r="I17" s="21">
        <v>0</v>
      </c>
      <c r="J17" s="21">
        <v>6.2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10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2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10</v>
      </c>
      <c r="AG17" s="21">
        <v>0</v>
      </c>
    </row>
    <row r="18" spans="1:33" s="4" customFormat="1" ht="15" customHeight="1">
      <c r="A18" s="18" t="s">
        <v>2</v>
      </c>
      <c r="B18" s="23">
        <f t="shared" si="1"/>
        <v>666.8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2</v>
      </c>
      <c r="I18" s="21">
        <v>0</v>
      </c>
      <c r="J18" s="21">
        <v>6.8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20</v>
      </c>
      <c r="S18" s="21">
        <v>0</v>
      </c>
      <c r="T18" s="21">
        <v>600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3</v>
      </c>
      <c r="AD18" s="21">
        <v>0</v>
      </c>
      <c r="AE18" s="21">
        <v>30</v>
      </c>
      <c r="AF18" s="21">
        <v>5</v>
      </c>
      <c r="AG18" s="21">
        <v>0</v>
      </c>
    </row>
    <row r="19" spans="1:33" s="4" customFormat="1" ht="15" customHeight="1">
      <c r="A19" s="18" t="s">
        <v>3</v>
      </c>
      <c r="B19" s="23">
        <f t="shared" si="1"/>
        <v>293.6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3</v>
      </c>
      <c r="I19" s="21">
        <v>0</v>
      </c>
      <c r="J19" s="21">
        <v>9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50</v>
      </c>
      <c r="S19" s="21">
        <v>0</v>
      </c>
      <c r="T19" s="21">
        <v>0</v>
      </c>
      <c r="U19" s="21">
        <v>200</v>
      </c>
      <c r="V19" s="21">
        <v>0</v>
      </c>
      <c r="W19" s="21">
        <v>0</v>
      </c>
      <c r="X19" s="21">
        <v>10.6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2</v>
      </c>
      <c r="AE19" s="21">
        <v>0</v>
      </c>
      <c r="AF19" s="21">
        <v>19</v>
      </c>
      <c r="AG19" s="21">
        <v>0</v>
      </c>
    </row>
    <row r="20" spans="1:33" s="4" customFormat="1" ht="15" customHeight="1">
      <c r="A20" s="18" t="s">
        <v>4</v>
      </c>
      <c r="B20" s="23">
        <f t="shared" si="1"/>
        <v>654.4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2</v>
      </c>
      <c r="I20" s="21">
        <v>0</v>
      </c>
      <c r="J20" s="21">
        <v>4.4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20</v>
      </c>
      <c r="S20" s="21">
        <v>0</v>
      </c>
      <c r="T20" s="21">
        <v>600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10</v>
      </c>
      <c r="AE20" s="21">
        <v>0</v>
      </c>
      <c r="AF20" s="21">
        <v>18</v>
      </c>
      <c r="AG20" s="21">
        <v>0</v>
      </c>
    </row>
    <row r="21" spans="1:33" s="4" customFormat="1" ht="15" customHeight="1">
      <c r="A21" s="18" t="s">
        <v>5</v>
      </c>
      <c r="B21" s="23">
        <f t="shared" si="1"/>
        <v>449.4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2</v>
      </c>
      <c r="I21" s="21">
        <v>0</v>
      </c>
      <c r="J21" s="21">
        <v>4.4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380</v>
      </c>
      <c r="R21" s="21">
        <v>0</v>
      </c>
      <c r="S21" s="21">
        <v>44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3</v>
      </c>
      <c r="AD21" s="21">
        <v>0</v>
      </c>
      <c r="AE21" s="21">
        <v>0</v>
      </c>
      <c r="AF21" s="21">
        <v>16</v>
      </c>
      <c r="AG21" s="21">
        <v>0</v>
      </c>
    </row>
    <row r="22" spans="1:33" s="4" customFormat="1" ht="15" customHeight="1">
      <c r="A22" s="18" t="s">
        <v>154</v>
      </c>
      <c r="B22" s="23">
        <f t="shared" si="1"/>
        <v>204.2</v>
      </c>
      <c r="C22" s="21">
        <v>0</v>
      </c>
      <c r="D22" s="21">
        <v>0</v>
      </c>
      <c r="E22" s="21">
        <v>0</v>
      </c>
      <c r="F22" s="21">
        <v>5</v>
      </c>
      <c r="G22" s="21">
        <v>0</v>
      </c>
      <c r="H22" s="21">
        <v>5</v>
      </c>
      <c r="I22" s="21">
        <v>0</v>
      </c>
      <c r="J22" s="21">
        <v>13.2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80</v>
      </c>
      <c r="S22" s="21">
        <v>50</v>
      </c>
      <c r="T22" s="21">
        <v>0</v>
      </c>
      <c r="U22" s="21">
        <v>0</v>
      </c>
      <c r="V22" s="21">
        <v>0</v>
      </c>
      <c r="W22" s="21">
        <v>30</v>
      </c>
      <c r="X22" s="21">
        <v>4</v>
      </c>
      <c r="Y22" s="21">
        <v>0</v>
      </c>
      <c r="Z22" s="21">
        <v>0</v>
      </c>
      <c r="AA22" s="21">
        <v>0</v>
      </c>
      <c r="AB22" s="21">
        <v>0</v>
      </c>
      <c r="AC22" s="21">
        <v>3</v>
      </c>
      <c r="AD22" s="21">
        <v>2</v>
      </c>
      <c r="AE22" s="21">
        <v>0</v>
      </c>
      <c r="AF22" s="21">
        <v>12</v>
      </c>
      <c r="AG22" s="21">
        <v>0</v>
      </c>
    </row>
    <row r="23" spans="1:33" s="12" customFormat="1" ht="15" customHeight="1">
      <c r="A23" s="16" t="s">
        <v>53</v>
      </c>
      <c r="B23" s="23">
        <f t="shared" si="1"/>
        <v>2468.42</v>
      </c>
      <c r="C23" s="14">
        <f aca="true" t="shared" si="9" ref="C23:AG23">C24</f>
        <v>70</v>
      </c>
      <c r="D23" s="14">
        <f t="shared" si="9"/>
        <v>0</v>
      </c>
      <c r="E23" s="14">
        <f t="shared" si="9"/>
        <v>0</v>
      </c>
      <c r="F23" s="14">
        <f t="shared" si="9"/>
        <v>25</v>
      </c>
      <c r="G23" s="14">
        <f t="shared" si="9"/>
        <v>0</v>
      </c>
      <c r="H23" s="14">
        <f t="shared" si="9"/>
        <v>27</v>
      </c>
      <c r="I23" s="14">
        <f t="shared" si="9"/>
        <v>0</v>
      </c>
      <c r="J23" s="14">
        <f t="shared" si="9"/>
        <v>57</v>
      </c>
      <c r="K23" s="14">
        <f t="shared" si="9"/>
        <v>210</v>
      </c>
      <c r="L23" s="14">
        <f t="shared" si="9"/>
        <v>0</v>
      </c>
      <c r="M23" s="14">
        <f t="shared" si="9"/>
        <v>50</v>
      </c>
      <c r="N23" s="14">
        <f t="shared" si="9"/>
        <v>0</v>
      </c>
      <c r="O23" s="14">
        <f t="shared" si="9"/>
        <v>0</v>
      </c>
      <c r="P23" s="14">
        <f t="shared" si="9"/>
        <v>0</v>
      </c>
      <c r="Q23" s="14">
        <f t="shared" si="9"/>
        <v>0</v>
      </c>
      <c r="R23" s="14">
        <f t="shared" si="9"/>
        <v>220</v>
      </c>
      <c r="S23" s="14">
        <f t="shared" si="9"/>
        <v>120</v>
      </c>
      <c r="T23" s="14">
        <f t="shared" si="9"/>
        <v>600</v>
      </c>
      <c r="U23" s="14">
        <f t="shared" si="9"/>
        <v>0</v>
      </c>
      <c r="V23" s="14">
        <f t="shared" si="9"/>
        <v>0</v>
      </c>
      <c r="W23" s="14">
        <f t="shared" si="9"/>
        <v>96</v>
      </c>
      <c r="X23" s="14">
        <f t="shared" si="9"/>
        <v>25</v>
      </c>
      <c r="Y23" s="14">
        <f t="shared" si="9"/>
        <v>0</v>
      </c>
      <c r="Z23" s="14">
        <f t="shared" si="9"/>
        <v>0.15</v>
      </c>
      <c r="AA23" s="14">
        <f t="shared" si="9"/>
        <v>0</v>
      </c>
      <c r="AB23" s="14">
        <f t="shared" si="9"/>
        <v>0</v>
      </c>
      <c r="AC23" s="14">
        <f t="shared" si="9"/>
        <v>42</v>
      </c>
      <c r="AD23" s="14">
        <f t="shared" si="9"/>
        <v>28</v>
      </c>
      <c r="AE23" s="14">
        <f t="shared" si="9"/>
        <v>20</v>
      </c>
      <c r="AF23" s="14">
        <f t="shared" si="9"/>
        <v>393</v>
      </c>
      <c r="AG23" s="14">
        <f t="shared" si="9"/>
        <v>485.27</v>
      </c>
    </row>
    <row r="24" spans="1:33" s="12" customFormat="1" ht="15" customHeight="1">
      <c r="A24" s="16" t="s">
        <v>54</v>
      </c>
      <c r="B24" s="23">
        <f t="shared" si="1"/>
        <v>2468.42</v>
      </c>
      <c r="C24" s="14">
        <f aca="true" t="shared" si="10" ref="C24:AG24">SUM(C25:C29)</f>
        <v>70</v>
      </c>
      <c r="D24" s="14">
        <f t="shared" si="10"/>
        <v>0</v>
      </c>
      <c r="E24" s="14">
        <f t="shared" si="10"/>
        <v>0</v>
      </c>
      <c r="F24" s="14">
        <f t="shared" si="10"/>
        <v>25</v>
      </c>
      <c r="G24" s="14">
        <f t="shared" si="10"/>
        <v>0</v>
      </c>
      <c r="H24" s="14">
        <f t="shared" si="10"/>
        <v>27</v>
      </c>
      <c r="I24" s="14">
        <f t="shared" si="10"/>
        <v>0</v>
      </c>
      <c r="J24" s="14">
        <f t="shared" si="10"/>
        <v>57</v>
      </c>
      <c r="K24" s="14">
        <f t="shared" si="10"/>
        <v>210</v>
      </c>
      <c r="L24" s="14">
        <f t="shared" si="10"/>
        <v>0</v>
      </c>
      <c r="M24" s="14">
        <f t="shared" si="10"/>
        <v>50</v>
      </c>
      <c r="N24" s="14">
        <f>SUM(N25:N29)</f>
        <v>0</v>
      </c>
      <c r="O24" s="14">
        <f t="shared" si="10"/>
        <v>0</v>
      </c>
      <c r="P24" s="14">
        <f t="shared" si="10"/>
        <v>0</v>
      </c>
      <c r="Q24" s="14">
        <f t="shared" si="10"/>
        <v>0</v>
      </c>
      <c r="R24" s="14">
        <f t="shared" si="10"/>
        <v>220</v>
      </c>
      <c r="S24" s="14">
        <f t="shared" si="10"/>
        <v>120</v>
      </c>
      <c r="T24" s="14">
        <f t="shared" si="10"/>
        <v>600</v>
      </c>
      <c r="U24" s="14">
        <f t="shared" si="10"/>
        <v>0</v>
      </c>
      <c r="V24" s="14">
        <f t="shared" si="10"/>
        <v>0</v>
      </c>
      <c r="W24" s="14">
        <f t="shared" si="10"/>
        <v>96</v>
      </c>
      <c r="X24" s="14">
        <f t="shared" si="10"/>
        <v>25</v>
      </c>
      <c r="Y24" s="14">
        <f t="shared" si="10"/>
        <v>0</v>
      </c>
      <c r="Z24" s="14">
        <f t="shared" si="10"/>
        <v>0.15</v>
      </c>
      <c r="AA24" s="14">
        <f t="shared" si="10"/>
        <v>0</v>
      </c>
      <c r="AB24" s="14">
        <f t="shared" si="10"/>
        <v>0</v>
      </c>
      <c r="AC24" s="14">
        <f t="shared" si="10"/>
        <v>42</v>
      </c>
      <c r="AD24" s="14">
        <f t="shared" si="10"/>
        <v>28</v>
      </c>
      <c r="AE24" s="14">
        <f t="shared" si="10"/>
        <v>20</v>
      </c>
      <c r="AF24" s="14">
        <f t="shared" si="10"/>
        <v>393</v>
      </c>
      <c r="AG24" s="14">
        <f t="shared" si="10"/>
        <v>485.27</v>
      </c>
    </row>
    <row r="25" spans="1:33" ht="15" customHeight="1">
      <c r="A25" s="18" t="s">
        <v>155</v>
      </c>
      <c r="B25" s="23">
        <f t="shared" si="1"/>
        <v>920.05</v>
      </c>
      <c r="C25" s="21">
        <v>0</v>
      </c>
      <c r="D25" s="21">
        <v>0</v>
      </c>
      <c r="E25" s="21">
        <v>0</v>
      </c>
      <c r="F25" s="21">
        <v>5</v>
      </c>
      <c r="G25" s="21">
        <v>0</v>
      </c>
      <c r="H25" s="21">
        <v>9</v>
      </c>
      <c r="I25" s="21">
        <v>0</v>
      </c>
      <c r="J25" s="21">
        <v>18.4</v>
      </c>
      <c r="K25" s="21">
        <v>60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30</v>
      </c>
      <c r="S25" s="21">
        <v>0</v>
      </c>
      <c r="T25" s="21">
        <v>600</v>
      </c>
      <c r="U25" s="21">
        <v>0</v>
      </c>
      <c r="V25" s="21">
        <v>0</v>
      </c>
      <c r="W25" s="21">
        <v>30</v>
      </c>
      <c r="X25" s="21">
        <v>1.5</v>
      </c>
      <c r="Y25" s="21">
        <v>0</v>
      </c>
      <c r="Z25" s="21">
        <v>0.15</v>
      </c>
      <c r="AA25" s="21">
        <v>0</v>
      </c>
      <c r="AB25" s="21">
        <v>0</v>
      </c>
      <c r="AC25" s="21">
        <v>18</v>
      </c>
      <c r="AD25" s="21">
        <v>2</v>
      </c>
      <c r="AE25" s="21">
        <v>0</v>
      </c>
      <c r="AF25" s="21">
        <v>86</v>
      </c>
      <c r="AG25" s="21">
        <v>60</v>
      </c>
    </row>
    <row r="26" spans="1:33" ht="15" customHeight="1">
      <c r="A26" s="18" t="s">
        <v>55</v>
      </c>
      <c r="B26" s="23">
        <f t="shared" si="1"/>
        <v>547.5</v>
      </c>
      <c r="C26" s="21">
        <v>50</v>
      </c>
      <c r="D26" s="21">
        <v>0</v>
      </c>
      <c r="E26" s="21">
        <v>0</v>
      </c>
      <c r="F26" s="21">
        <v>5</v>
      </c>
      <c r="G26" s="21">
        <v>0</v>
      </c>
      <c r="H26" s="21">
        <v>7</v>
      </c>
      <c r="I26" s="21">
        <v>0</v>
      </c>
      <c r="J26" s="21">
        <v>14</v>
      </c>
      <c r="K26" s="21">
        <v>120</v>
      </c>
      <c r="L26" s="21">
        <v>0</v>
      </c>
      <c r="M26" s="21">
        <v>50</v>
      </c>
      <c r="N26" s="21">
        <v>0</v>
      </c>
      <c r="O26" s="21">
        <v>0</v>
      </c>
      <c r="P26" s="21">
        <v>0</v>
      </c>
      <c r="Q26" s="21">
        <v>0</v>
      </c>
      <c r="R26" s="21">
        <v>100</v>
      </c>
      <c r="S26" s="21">
        <v>80</v>
      </c>
      <c r="T26" s="21">
        <v>0</v>
      </c>
      <c r="U26" s="21">
        <v>0</v>
      </c>
      <c r="V26" s="21">
        <v>0</v>
      </c>
      <c r="W26" s="21">
        <v>36</v>
      </c>
      <c r="X26" s="21">
        <v>8.5</v>
      </c>
      <c r="Y26" s="21">
        <v>0</v>
      </c>
      <c r="Z26" s="21">
        <v>0</v>
      </c>
      <c r="AA26" s="21">
        <v>0</v>
      </c>
      <c r="AB26" s="21">
        <v>0</v>
      </c>
      <c r="AC26" s="21">
        <v>15</v>
      </c>
      <c r="AD26" s="21">
        <v>2</v>
      </c>
      <c r="AE26" s="21">
        <v>0</v>
      </c>
      <c r="AF26" s="21">
        <v>60</v>
      </c>
      <c r="AG26" s="21">
        <v>0</v>
      </c>
    </row>
    <row r="27" spans="1:33" ht="15" customHeight="1">
      <c r="A27" s="18" t="s">
        <v>56</v>
      </c>
      <c r="B27" s="23">
        <f t="shared" si="1"/>
        <v>248.07</v>
      </c>
      <c r="C27" s="21">
        <v>0</v>
      </c>
      <c r="D27" s="21">
        <v>0</v>
      </c>
      <c r="E27" s="21">
        <v>0</v>
      </c>
      <c r="F27" s="21">
        <v>5</v>
      </c>
      <c r="G27" s="21">
        <v>0</v>
      </c>
      <c r="H27" s="21">
        <v>3</v>
      </c>
      <c r="I27" s="21">
        <v>0</v>
      </c>
      <c r="J27" s="21">
        <v>7.8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30</v>
      </c>
      <c r="S27" s="21">
        <v>40</v>
      </c>
      <c r="T27" s="21">
        <v>0</v>
      </c>
      <c r="U27" s="21">
        <v>0</v>
      </c>
      <c r="V27" s="21">
        <v>0</v>
      </c>
      <c r="W27" s="21">
        <v>30</v>
      </c>
      <c r="X27" s="21">
        <v>11</v>
      </c>
      <c r="Y27" s="21">
        <v>0</v>
      </c>
      <c r="Z27" s="21">
        <v>0</v>
      </c>
      <c r="AA27" s="21">
        <v>0</v>
      </c>
      <c r="AB27" s="21">
        <v>0</v>
      </c>
      <c r="AC27" s="21">
        <v>6</v>
      </c>
      <c r="AD27" s="21">
        <v>10</v>
      </c>
      <c r="AE27" s="21">
        <v>0</v>
      </c>
      <c r="AF27" s="21">
        <v>65</v>
      </c>
      <c r="AG27" s="21">
        <v>40.27</v>
      </c>
    </row>
    <row r="28" spans="1:33" ht="15" customHeight="1">
      <c r="A28" s="18" t="s">
        <v>156</v>
      </c>
      <c r="B28" s="23">
        <f t="shared" si="1"/>
        <v>290</v>
      </c>
      <c r="C28" s="21">
        <v>20</v>
      </c>
      <c r="D28" s="21">
        <v>0</v>
      </c>
      <c r="E28" s="21">
        <v>0</v>
      </c>
      <c r="F28" s="21">
        <v>5</v>
      </c>
      <c r="G28" s="21">
        <v>0</v>
      </c>
      <c r="H28" s="21">
        <v>4</v>
      </c>
      <c r="I28" s="21">
        <v>0</v>
      </c>
      <c r="J28" s="21">
        <v>9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30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4</v>
      </c>
      <c r="Y28" s="21">
        <v>0</v>
      </c>
      <c r="Z28" s="21">
        <v>0</v>
      </c>
      <c r="AA28" s="21">
        <v>0</v>
      </c>
      <c r="AB28" s="21">
        <v>0</v>
      </c>
      <c r="AC28" s="21">
        <v>3</v>
      </c>
      <c r="AD28" s="21">
        <v>12</v>
      </c>
      <c r="AE28" s="21">
        <v>20</v>
      </c>
      <c r="AF28" s="21">
        <v>108</v>
      </c>
      <c r="AG28" s="21">
        <v>75</v>
      </c>
    </row>
    <row r="29" spans="1:33" ht="15" customHeight="1">
      <c r="A29" s="18" t="s">
        <v>57</v>
      </c>
      <c r="B29" s="23">
        <f t="shared" si="1"/>
        <v>462.8</v>
      </c>
      <c r="C29" s="21">
        <v>0</v>
      </c>
      <c r="D29" s="21">
        <v>0</v>
      </c>
      <c r="E29" s="21">
        <v>0</v>
      </c>
      <c r="F29" s="21">
        <v>5</v>
      </c>
      <c r="G29" s="21">
        <v>0</v>
      </c>
      <c r="H29" s="21">
        <v>4</v>
      </c>
      <c r="I29" s="21">
        <v>0</v>
      </c>
      <c r="J29" s="21">
        <v>7.8</v>
      </c>
      <c r="K29" s="21">
        <v>30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30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2</v>
      </c>
      <c r="AE29" s="21">
        <v>0</v>
      </c>
      <c r="AF29" s="21">
        <v>74</v>
      </c>
      <c r="AG29" s="21">
        <v>310</v>
      </c>
    </row>
    <row r="30" spans="1:33" s="12" customFormat="1" ht="15" customHeight="1">
      <c r="A30" s="16" t="s">
        <v>58</v>
      </c>
      <c r="B30" s="23">
        <f t="shared" si="1"/>
        <v>5757.85</v>
      </c>
      <c r="C30" s="14">
        <f aca="true" t="shared" si="11" ref="C30:AG30">SUM(C31,C39)</f>
        <v>0</v>
      </c>
      <c r="D30" s="14">
        <f t="shared" si="11"/>
        <v>0</v>
      </c>
      <c r="E30" s="14">
        <f t="shared" si="11"/>
        <v>0</v>
      </c>
      <c r="F30" s="14">
        <f t="shared" si="11"/>
        <v>30</v>
      </c>
      <c r="G30" s="14">
        <f t="shared" si="11"/>
        <v>73</v>
      </c>
      <c r="H30" s="14">
        <f t="shared" si="11"/>
        <v>39</v>
      </c>
      <c r="I30" s="14">
        <f t="shared" si="11"/>
        <v>40</v>
      </c>
      <c r="J30" s="14">
        <f t="shared" si="11"/>
        <v>73</v>
      </c>
      <c r="K30" s="14">
        <f t="shared" si="11"/>
        <v>220</v>
      </c>
      <c r="L30" s="14">
        <f t="shared" si="11"/>
        <v>0</v>
      </c>
      <c r="M30" s="14">
        <f t="shared" si="11"/>
        <v>140</v>
      </c>
      <c r="N30" s="14">
        <f t="shared" si="11"/>
        <v>20</v>
      </c>
      <c r="O30" s="14">
        <f t="shared" si="11"/>
        <v>0</v>
      </c>
      <c r="P30" s="14">
        <f t="shared" si="11"/>
        <v>0</v>
      </c>
      <c r="Q30" s="14">
        <f t="shared" si="11"/>
        <v>580</v>
      </c>
      <c r="R30" s="14">
        <f t="shared" si="11"/>
        <v>240</v>
      </c>
      <c r="S30" s="14">
        <f t="shared" si="11"/>
        <v>420</v>
      </c>
      <c r="T30" s="14">
        <f t="shared" si="11"/>
        <v>600</v>
      </c>
      <c r="U30" s="14">
        <f t="shared" si="11"/>
        <v>879</v>
      </c>
      <c r="V30" s="14">
        <f t="shared" si="11"/>
        <v>0</v>
      </c>
      <c r="W30" s="14">
        <f t="shared" si="11"/>
        <v>90</v>
      </c>
      <c r="X30" s="14">
        <f t="shared" si="11"/>
        <v>0</v>
      </c>
      <c r="Y30" s="14">
        <f t="shared" si="11"/>
        <v>0</v>
      </c>
      <c r="Z30" s="14">
        <f t="shared" si="11"/>
        <v>11.85</v>
      </c>
      <c r="AA30" s="14">
        <f t="shared" si="11"/>
        <v>20</v>
      </c>
      <c r="AB30" s="14">
        <f t="shared" si="11"/>
        <v>20</v>
      </c>
      <c r="AC30" s="14">
        <f t="shared" si="11"/>
        <v>18</v>
      </c>
      <c r="AD30" s="14">
        <f t="shared" si="11"/>
        <v>100</v>
      </c>
      <c r="AE30" s="14">
        <f t="shared" si="11"/>
        <v>120</v>
      </c>
      <c r="AF30" s="14">
        <f t="shared" si="11"/>
        <v>604</v>
      </c>
      <c r="AG30" s="14">
        <f t="shared" si="11"/>
        <v>1420</v>
      </c>
    </row>
    <row r="31" spans="1:33" s="12" customFormat="1" ht="15" customHeight="1">
      <c r="A31" s="16" t="s">
        <v>157</v>
      </c>
      <c r="B31" s="23">
        <f t="shared" si="1"/>
        <v>3595.4</v>
      </c>
      <c r="C31" s="14">
        <f aca="true" t="shared" si="12" ref="C31:AG31">SUM(C32:C33)</f>
        <v>0</v>
      </c>
      <c r="D31" s="14">
        <f t="shared" si="12"/>
        <v>0</v>
      </c>
      <c r="E31" s="14">
        <f t="shared" si="12"/>
        <v>0</v>
      </c>
      <c r="F31" s="14">
        <f t="shared" si="12"/>
        <v>5</v>
      </c>
      <c r="G31" s="14">
        <f t="shared" si="12"/>
        <v>73</v>
      </c>
      <c r="H31" s="14">
        <f t="shared" si="12"/>
        <v>16</v>
      </c>
      <c r="I31" s="14">
        <f t="shared" si="12"/>
        <v>40</v>
      </c>
      <c r="J31" s="14">
        <f t="shared" si="12"/>
        <v>26.6</v>
      </c>
      <c r="K31" s="14">
        <f t="shared" si="12"/>
        <v>0</v>
      </c>
      <c r="L31" s="14">
        <f t="shared" si="12"/>
        <v>0</v>
      </c>
      <c r="M31" s="14">
        <f t="shared" si="12"/>
        <v>140</v>
      </c>
      <c r="N31" s="14">
        <f t="shared" si="12"/>
        <v>20</v>
      </c>
      <c r="O31" s="14">
        <f t="shared" si="12"/>
        <v>0</v>
      </c>
      <c r="P31" s="14">
        <f t="shared" si="12"/>
        <v>0</v>
      </c>
      <c r="Q31" s="14">
        <f t="shared" si="12"/>
        <v>380</v>
      </c>
      <c r="R31" s="14">
        <f t="shared" si="12"/>
        <v>80</v>
      </c>
      <c r="S31" s="14">
        <f t="shared" si="12"/>
        <v>100</v>
      </c>
      <c r="T31" s="14">
        <f t="shared" si="12"/>
        <v>600</v>
      </c>
      <c r="U31" s="14">
        <f t="shared" si="12"/>
        <v>879</v>
      </c>
      <c r="V31" s="14">
        <f t="shared" si="12"/>
        <v>0</v>
      </c>
      <c r="W31" s="14">
        <f t="shared" si="12"/>
        <v>0</v>
      </c>
      <c r="X31" s="14">
        <f t="shared" si="12"/>
        <v>0</v>
      </c>
      <c r="Y31" s="14">
        <f t="shared" si="12"/>
        <v>0</v>
      </c>
      <c r="Z31" s="14">
        <f t="shared" si="12"/>
        <v>11.8</v>
      </c>
      <c r="AA31" s="14">
        <f t="shared" si="12"/>
        <v>0</v>
      </c>
      <c r="AB31" s="14">
        <f t="shared" si="12"/>
        <v>20</v>
      </c>
      <c r="AC31" s="14">
        <f t="shared" si="12"/>
        <v>3</v>
      </c>
      <c r="AD31" s="14">
        <f t="shared" si="12"/>
        <v>42</v>
      </c>
      <c r="AE31" s="14">
        <f t="shared" si="12"/>
        <v>100</v>
      </c>
      <c r="AF31" s="14">
        <f t="shared" si="12"/>
        <v>45</v>
      </c>
      <c r="AG31" s="14">
        <f t="shared" si="12"/>
        <v>1014</v>
      </c>
    </row>
    <row r="32" spans="1:33" s="4" customFormat="1" ht="15" customHeight="1">
      <c r="A32" s="17" t="s">
        <v>158</v>
      </c>
      <c r="B32" s="23">
        <f t="shared" si="1"/>
        <v>1882.4</v>
      </c>
      <c r="C32" s="21">
        <v>0</v>
      </c>
      <c r="D32" s="21">
        <v>0</v>
      </c>
      <c r="E32" s="21">
        <v>0</v>
      </c>
      <c r="F32" s="21">
        <v>0</v>
      </c>
      <c r="G32" s="21">
        <v>73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40</v>
      </c>
      <c r="N32" s="21">
        <v>10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600</v>
      </c>
      <c r="U32" s="21">
        <v>79</v>
      </c>
      <c r="V32" s="21">
        <v>0</v>
      </c>
      <c r="W32" s="21">
        <v>0</v>
      </c>
      <c r="X32" s="21">
        <v>0</v>
      </c>
      <c r="Y32" s="21">
        <v>0</v>
      </c>
      <c r="Z32" s="21">
        <v>3.4</v>
      </c>
      <c r="AA32" s="21">
        <v>0</v>
      </c>
      <c r="AB32" s="21">
        <v>20</v>
      </c>
      <c r="AC32" s="21">
        <v>0</v>
      </c>
      <c r="AD32" s="21">
        <v>40</v>
      </c>
      <c r="AE32" s="21">
        <v>70</v>
      </c>
      <c r="AF32" s="21">
        <v>3</v>
      </c>
      <c r="AG32" s="21">
        <v>944</v>
      </c>
    </row>
    <row r="33" spans="1:33" s="12" customFormat="1" ht="15" customHeight="1">
      <c r="A33" s="16" t="s">
        <v>52</v>
      </c>
      <c r="B33" s="23">
        <f t="shared" si="1"/>
        <v>1713</v>
      </c>
      <c r="C33" s="14">
        <f aca="true" t="shared" si="13" ref="C33:AG33">SUM(C34:C38)</f>
        <v>0</v>
      </c>
      <c r="D33" s="14">
        <f t="shared" si="13"/>
        <v>0</v>
      </c>
      <c r="E33" s="14">
        <f t="shared" si="13"/>
        <v>0</v>
      </c>
      <c r="F33" s="14">
        <f t="shared" si="13"/>
        <v>5</v>
      </c>
      <c r="G33" s="14">
        <f t="shared" si="13"/>
        <v>0</v>
      </c>
      <c r="H33" s="14">
        <f t="shared" si="13"/>
        <v>16</v>
      </c>
      <c r="I33" s="14">
        <f t="shared" si="13"/>
        <v>40</v>
      </c>
      <c r="J33" s="14">
        <f t="shared" si="13"/>
        <v>26.6</v>
      </c>
      <c r="K33" s="14">
        <f t="shared" si="13"/>
        <v>0</v>
      </c>
      <c r="L33" s="14">
        <f t="shared" si="13"/>
        <v>0</v>
      </c>
      <c r="M33" s="14">
        <f t="shared" si="13"/>
        <v>100</v>
      </c>
      <c r="N33" s="14">
        <f t="shared" si="13"/>
        <v>10</v>
      </c>
      <c r="O33" s="14">
        <f t="shared" si="13"/>
        <v>0</v>
      </c>
      <c r="P33" s="14">
        <f t="shared" si="13"/>
        <v>0</v>
      </c>
      <c r="Q33" s="14">
        <f t="shared" si="13"/>
        <v>380</v>
      </c>
      <c r="R33" s="14">
        <f t="shared" si="13"/>
        <v>80</v>
      </c>
      <c r="S33" s="14">
        <f t="shared" si="13"/>
        <v>100</v>
      </c>
      <c r="T33" s="14">
        <f t="shared" si="13"/>
        <v>0</v>
      </c>
      <c r="U33" s="14">
        <f t="shared" si="13"/>
        <v>800</v>
      </c>
      <c r="V33" s="14">
        <f t="shared" si="13"/>
        <v>0</v>
      </c>
      <c r="W33" s="14">
        <f t="shared" si="13"/>
        <v>0</v>
      </c>
      <c r="X33" s="14">
        <f t="shared" si="13"/>
        <v>0</v>
      </c>
      <c r="Y33" s="14">
        <f t="shared" si="13"/>
        <v>0</v>
      </c>
      <c r="Z33" s="14">
        <f t="shared" si="13"/>
        <v>8.4</v>
      </c>
      <c r="AA33" s="14">
        <f t="shared" si="13"/>
        <v>0</v>
      </c>
      <c r="AB33" s="14">
        <f t="shared" si="13"/>
        <v>0</v>
      </c>
      <c r="AC33" s="14">
        <f t="shared" si="13"/>
        <v>3</v>
      </c>
      <c r="AD33" s="14">
        <f t="shared" si="13"/>
        <v>2</v>
      </c>
      <c r="AE33" s="14">
        <f t="shared" si="13"/>
        <v>30</v>
      </c>
      <c r="AF33" s="14">
        <f t="shared" si="13"/>
        <v>42</v>
      </c>
      <c r="AG33" s="14">
        <f t="shared" si="13"/>
        <v>70</v>
      </c>
    </row>
    <row r="34" spans="1:33" s="4" customFormat="1" ht="15" customHeight="1">
      <c r="A34" s="18" t="s">
        <v>6</v>
      </c>
      <c r="B34" s="23">
        <f t="shared" si="1"/>
        <v>265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2</v>
      </c>
      <c r="I34" s="21">
        <v>0</v>
      </c>
      <c r="J34" s="21">
        <v>2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10</v>
      </c>
      <c r="S34" s="21">
        <v>50</v>
      </c>
      <c r="T34" s="21">
        <v>0</v>
      </c>
      <c r="U34" s="21">
        <v>200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1</v>
      </c>
      <c r="AG34" s="21">
        <v>0</v>
      </c>
    </row>
    <row r="35" spans="1:33" s="4" customFormat="1" ht="15" customHeight="1">
      <c r="A35" s="18" t="s">
        <v>7</v>
      </c>
      <c r="B35" s="23">
        <f t="shared" si="1"/>
        <v>258.4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3</v>
      </c>
      <c r="I35" s="21">
        <v>0</v>
      </c>
      <c r="J35" s="21">
        <v>5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20</v>
      </c>
      <c r="S35" s="21">
        <v>0</v>
      </c>
      <c r="T35" s="21">
        <v>0</v>
      </c>
      <c r="U35" s="21">
        <v>200</v>
      </c>
      <c r="V35" s="21">
        <v>0</v>
      </c>
      <c r="W35" s="21">
        <v>0</v>
      </c>
      <c r="X35" s="21">
        <v>0</v>
      </c>
      <c r="Y35" s="21">
        <v>0</v>
      </c>
      <c r="Z35" s="21">
        <v>0.4</v>
      </c>
      <c r="AA35" s="21">
        <v>0</v>
      </c>
      <c r="AB35" s="21">
        <v>0</v>
      </c>
      <c r="AC35" s="21">
        <v>0</v>
      </c>
      <c r="AD35" s="21">
        <v>0</v>
      </c>
      <c r="AE35" s="21">
        <v>30</v>
      </c>
      <c r="AF35" s="21">
        <v>0</v>
      </c>
      <c r="AG35" s="21">
        <v>0</v>
      </c>
    </row>
    <row r="36" spans="1:33" s="4" customFormat="1" ht="15" customHeight="1">
      <c r="A36" s="18" t="s">
        <v>8</v>
      </c>
      <c r="B36" s="23">
        <f t="shared" si="1"/>
        <v>73.5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2</v>
      </c>
      <c r="I36" s="21">
        <v>0</v>
      </c>
      <c r="J36" s="21">
        <v>5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30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3.5</v>
      </c>
      <c r="AA36" s="21">
        <v>0</v>
      </c>
      <c r="AB36" s="21">
        <v>0</v>
      </c>
      <c r="AC36" s="21">
        <v>0</v>
      </c>
      <c r="AD36" s="21">
        <v>2</v>
      </c>
      <c r="AE36" s="21">
        <v>0</v>
      </c>
      <c r="AF36" s="21">
        <v>16</v>
      </c>
      <c r="AG36" s="21">
        <v>15</v>
      </c>
    </row>
    <row r="37" spans="1:33" s="4" customFormat="1" ht="15" customHeight="1">
      <c r="A37" s="18" t="s">
        <v>9</v>
      </c>
      <c r="B37" s="23">
        <f t="shared" si="1"/>
        <v>51.1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3</v>
      </c>
      <c r="I37" s="21">
        <v>0</v>
      </c>
      <c r="J37" s="21">
        <v>5.6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20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3.5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19</v>
      </c>
      <c r="AG37" s="21">
        <v>0</v>
      </c>
    </row>
    <row r="38" spans="1:33" s="4" customFormat="1" ht="15" customHeight="1">
      <c r="A38" s="18" t="s">
        <v>159</v>
      </c>
      <c r="B38" s="23">
        <f t="shared" si="1"/>
        <v>1065</v>
      </c>
      <c r="C38" s="21">
        <v>0</v>
      </c>
      <c r="D38" s="21">
        <v>0</v>
      </c>
      <c r="E38" s="21">
        <v>0</v>
      </c>
      <c r="F38" s="21">
        <v>5</v>
      </c>
      <c r="G38" s="21">
        <v>0</v>
      </c>
      <c r="H38" s="21">
        <v>6</v>
      </c>
      <c r="I38" s="21">
        <v>40</v>
      </c>
      <c r="J38" s="21">
        <v>9</v>
      </c>
      <c r="K38" s="21">
        <v>0</v>
      </c>
      <c r="L38" s="21">
        <v>0</v>
      </c>
      <c r="M38" s="21">
        <v>100</v>
      </c>
      <c r="N38" s="22">
        <v>10</v>
      </c>
      <c r="O38" s="21">
        <v>0</v>
      </c>
      <c r="P38" s="21">
        <v>0</v>
      </c>
      <c r="Q38" s="21">
        <v>380</v>
      </c>
      <c r="R38" s="21">
        <v>0</v>
      </c>
      <c r="S38" s="21">
        <v>50</v>
      </c>
      <c r="T38" s="21">
        <v>0</v>
      </c>
      <c r="U38" s="21">
        <v>400</v>
      </c>
      <c r="V38" s="21">
        <v>0</v>
      </c>
      <c r="W38" s="21">
        <v>0</v>
      </c>
      <c r="X38" s="21">
        <v>0</v>
      </c>
      <c r="Y38" s="21">
        <v>0</v>
      </c>
      <c r="Z38" s="21">
        <v>1</v>
      </c>
      <c r="AA38" s="21">
        <v>0</v>
      </c>
      <c r="AB38" s="21">
        <v>0</v>
      </c>
      <c r="AC38" s="21">
        <v>3</v>
      </c>
      <c r="AD38" s="21">
        <v>0</v>
      </c>
      <c r="AE38" s="21">
        <v>0</v>
      </c>
      <c r="AF38" s="21">
        <v>6</v>
      </c>
      <c r="AG38" s="21">
        <v>55</v>
      </c>
    </row>
    <row r="39" spans="1:33" s="4" customFormat="1" ht="15" customHeight="1">
      <c r="A39" s="16" t="s">
        <v>53</v>
      </c>
      <c r="B39" s="23">
        <f t="shared" si="1"/>
        <v>2162.45</v>
      </c>
      <c r="C39" s="14">
        <f aca="true" t="shared" si="14" ref="C39:AG39">C40</f>
        <v>0</v>
      </c>
      <c r="D39" s="14">
        <f t="shared" si="14"/>
        <v>0</v>
      </c>
      <c r="E39" s="14">
        <f t="shared" si="14"/>
        <v>0</v>
      </c>
      <c r="F39" s="14">
        <f t="shared" si="14"/>
        <v>25</v>
      </c>
      <c r="G39" s="14">
        <f t="shared" si="14"/>
        <v>0</v>
      </c>
      <c r="H39" s="14">
        <f t="shared" si="14"/>
        <v>23</v>
      </c>
      <c r="I39" s="14">
        <f t="shared" si="14"/>
        <v>0</v>
      </c>
      <c r="J39" s="14">
        <f t="shared" si="14"/>
        <v>46.4</v>
      </c>
      <c r="K39" s="14">
        <f t="shared" si="14"/>
        <v>220</v>
      </c>
      <c r="L39" s="14">
        <f t="shared" si="14"/>
        <v>0</v>
      </c>
      <c r="M39" s="14">
        <f t="shared" si="14"/>
        <v>0</v>
      </c>
      <c r="N39" s="14">
        <f t="shared" si="14"/>
        <v>0</v>
      </c>
      <c r="O39" s="14">
        <f t="shared" si="14"/>
        <v>0</v>
      </c>
      <c r="P39" s="14">
        <f t="shared" si="14"/>
        <v>0</v>
      </c>
      <c r="Q39" s="14">
        <f t="shared" si="14"/>
        <v>200</v>
      </c>
      <c r="R39" s="14">
        <f t="shared" si="14"/>
        <v>160</v>
      </c>
      <c r="S39" s="14">
        <f t="shared" si="14"/>
        <v>320</v>
      </c>
      <c r="T39" s="14">
        <f t="shared" si="14"/>
        <v>0</v>
      </c>
      <c r="U39" s="14">
        <f t="shared" si="14"/>
        <v>0</v>
      </c>
      <c r="V39" s="14">
        <f t="shared" si="14"/>
        <v>0</v>
      </c>
      <c r="W39" s="14">
        <f t="shared" si="14"/>
        <v>90</v>
      </c>
      <c r="X39" s="14">
        <f t="shared" si="14"/>
        <v>0</v>
      </c>
      <c r="Y39" s="14">
        <f t="shared" si="14"/>
        <v>0</v>
      </c>
      <c r="Z39" s="14">
        <f t="shared" si="14"/>
        <v>0.05</v>
      </c>
      <c r="AA39" s="14">
        <f t="shared" si="14"/>
        <v>20</v>
      </c>
      <c r="AB39" s="14">
        <f t="shared" si="14"/>
        <v>0</v>
      </c>
      <c r="AC39" s="14">
        <f t="shared" si="14"/>
        <v>15</v>
      </c>
      <c r="AD39" s="14">
        <f t="shared" si="14"/>
        <v>58</v>
      </c>
      <c r="AE39" s="14">
        <f t="shared" si="14"/>
        <v>20</v>
      </c>
      <c r="AF39" s="14">
        <f t="shared" si="14"/>
        <v>559</v>
      </c>
      <c r="AG39" s="14">
        <f t="shared" si="14"/>
        <v>406</v>
      </c>
    </row>
    <row r="40" spans="1:33" s="4" customFormat="1" ht="15" customHeight="1">
      <c r="A40" s="16" t="s">
        <v>54</v>
      </c>
      <c r="B40" s="23">
        <f t="shared" si="1"/>
        <v>2162.45</v>
      </c>
      <c r="C40" s="14">
        <f aca="true" t="shared" si="15" ref="C40:AG40">SUM(C41:C45)</f>
        <v>0</v>
      </c>
      <c r="D40" s="14">
        <f t="shared" si="15"/>
        <v>0</v>
      </c>
      <c r="E40" s="14">
        <f t="shared" si="15"/>
        <v>0</v>
      </c>
      <c r="F40" s="14">
        <f t="shared" si="15"/>
        <v>25</v>
      </c>
      <c r="G40" s="14">
        <f t="shared" si="15"/>
        <v>0</v>
      </c>
      <c r="H40" s="14">
        <f t="shared" si="15"/>
        <v>23</v>
      </c>
      <c r="I40" s="14">
        <f t="shared" si="15"/>
        <v>0</v>
      </c>
      <c r="J40" s="14">
        <f t="shared" si="15"/>
        <v>46.4</v>
      </c>
      <c r="K40" s="14">
        <f t="shared" si="15"/>
        <v>220</v>
      </c>
      <c r="L40" s="14">
        <f t="shared" si="15"/>
        <v>0</v>
      </c>
      <c r="M40" s="14">
        <f t="shared" si="15"/>
        <v>0</v>
      </c>
      <c r="N40" s="14">
        <f t="shared" si="15"/>
        <v>0</v>
      </c>
      <c r="O40" s="14">
        <f t="shared" si="15"/>
        <v>0</v>
      </c>
      <c r="P40" s="14">
        <f t="shared" si="15"/>
        <v>0</v>
      </c>
      <c r="Q40" s="14">
        <f t="shared" si="15"/>
        <v>200</v>
      </c>
      <c r="R40" s="14">
        <f t="shared" si="15"/>
        <v>160</v>
      </c>
      <c r="S40" s="14">
        <f t="shared" si="15"/>
        <v>320</v>
      </c>
      <c r="T40" s="14">
        <f t="shared" si="15"/>
        <v>0</v>
      </c>
      <c r="U40" s="14">
        <f t="shared" si="15"/>
        <v>0</v>
      </c>
      <c r="V40" s="14">
        <f t="shared" si="15"/>
        <v>0</v>
      </c>
      <c r="W40" s="14">
        <f t="shared" si="15"/>
        <v>90</v>
      </c>
      <c r="X40" s="14">
        <f t="shared" si="15"/>
        <v>0</v>
      </c>
      <c r="Y40" s="14">
        <f t="shared" si="15"/>
        <v>0</v>
      </c>
      <c r="Z40" s="14">
        <f t="shared" si="15"/>
        <v>0.05</v>
      </c>
      <c r="AA40" s="14">
        <f t="shared" si="15"/>
        <v>20</v>
      </c>
      <c r="AB40" s="14">
        <f t="shared" si="15"/>
        <v>0</v>
      </c>
      <c r="AC40" s="14">
        <f t="shared" si="15"/>
        <v>15</v>
      </c>
      <c r="AD40" s="14">
        <f t="shared" si="15"/>
        <v>58</v>
      </c>
      <c r="AE40" s="14">
        <f t="shared" si="15"/>
        <v>20</v>
      </c>
      <c r="AF40" s="14">
        <f t="shared" si="15"/>
        <v>559</v>
      </c>
      <c r="AG40" s="14">
        <f t="shared" si="15"/>
        <v>406</v>
      </c>
    </row>
    <row r="41" spans="1:33" ht="15" customHeight="1">
      <c r="A41" s="18" t="s">
        <v>59</v>
      </c>
      <c r="B41" s="23">
        <f t="shared" si="1"/>
        <v>171.25</v>
      </c>
      <c r="C41" s="21">
        <v>0</v>
      </c>
      <c r="D41" s="21">
        <v>0</v>
      </c>
      <c r="E41" s="21">
        <v>0</v>
      </c>
      <c r="F41" s="21">
        <v>5</v>
      </c>
      <c r="G41" s="21">
        <v>0</v>
      </c>
      <c r="H41" s="21">
        <v>5</v>
      </c>
      <c r="I41" s="21">
        <v>0</v>
      </c>
      <c r="J41" s="21">
        <v>8.2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50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0.05</v>
      </c>
      <c r="AA41" s="21">
        <v>0</v>
      </c>
      <c r="AB41" s="21">
        <v>0</v>
      </c>
      <c r="AC41" s="21">
        <v>3</v>
      </c>
      <c r="AD41" s="21">
        <v>12</v>
      </c>
      <c r="AE41" s="21">
        <v>0</v>
      </c>
      <c r="AF41" s="21">
        <v>28</v>
      </c>
      <c r="AG41" s="21">
        <v>60</v>
      </c>
    </row>
    <row r="42" spans="1:33" ht="15" customHeight="1">
      <c r="A42" s="18" t="s">
        <v>60</v>
      </c>
      <c r="B42" s="23">
        <f t="shared" si="1"/>
        <v>380</v>
      </c>
      <c r="C42" s="21">
        <v>0</v>
      </c>
      <c r="D42" s="21">
        <v>0</v>
      </c>
      <c r="E42" s="21">
        <v>0</v>
      </c>
      <c r="F42" s="21">
        <v>5</v>
      </c>
      <c r="G42" s="21">
        <v>0</v>
      </c>
      <c r="H42" s="21">
        <v>7</v>
      </c>
      <c r="I42" s="21">
        <v>0</v>
      </c>
      <c r="J42" s="21">
        <v>7</v>
      </c>
      <c r="K42" s="21">
        <v>80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30</v>
      </c>
      <c r="S42" s="21">
        <v>120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20</v>
      </c>
      <c r="AB42" s="21">
        <v>0</v>
      </c>
      <c r="AC42" s="21">
        <v>3</v>
      </c>
      <c r="AD42" s="21">
        <v>12</v>
      </c>
      <c r="AE42" s="21">
        <v>0</v>
      </c>
      <c r="AF42" s="21">
        <v>41</v>
      </c>
      <c r="AG42" s="21">
        <v>55</v>
      </c>
    </row>
    <row r="43" spans="1:33" ht="15" customHeight="1">
      <c r="A43" s="18" t="s">
        <v>61</v>
      </c>
      <c r="B43" s="23">
        <f t="shared" si="1"/>
        <v>234.8</v>
      </c>
      <c r="C43" s="21">
        <v>0</v>
      </c>
      <c r="D43" s="21">
        <v>0</v>
      </c>
      <c r="E43" s="21">
        <v>0</v>
      </c>
      <c r="F43" s="21">
        <v>5</v>
      </c>
      <c r="G43" s="21">
        <v>0</v>
      </c>
      <c r="H43" s="21">
        <v>5</v>
      </c>
      <c r="I43" s="21">
        <v>0</v>
      </c>
      <c r="J43" s="21">
        <v>8.8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30</v>
      </c>
      <c r="S43" s="21">
        <v>0</v>
      </c>
      <c r="T43" s="21">
        <v>0</v>
      </c>
      <c r="U43" s="21">
        <v>0</v>
      </c>
      <c r="V43" s="21">
        <v>0</v>
      </c>
      <c r="W43" s="21">
        <v>18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3</v>
      </c>
      <c r="AD43" s="21">
        <v>12</v>
      </c>
      <c r="AE43" s="21">
        <v>0</v>
      </c>
      <c r="AF43" s="21">
        <v>103</v>
      </c>
      <c r="AG43" s="21">
        <v>50</v>
      </c>
    </row>
    <row r="44" spans="1:33" ht="15" customHeight="1">
      <c r="A44" s="18" t="s">
        <v>62</v>
      </c>
      <c r="B44" s="23">
        <f t="shared" si="1"/>
        <v>478.4</v>
      </c>
      <c r="C44" s="21">
        <v>0</v>
      </c>
      <c r="D44" s="21">
        <v>0</v>
      </c>
      <c r="E44" s="21">
        <v>0</v>
      </c>
      <c r="F44" s="21">
        <v>5</v>
      </c>
      <c r="G44" s="21">
        <v>0</v>
      </c>
      <c r="H44" s="21">
        <v>3</v>
      </c>
      <c r="I44" s="21">
        <v>0</v>
      </c>
      <c r="J44" s="21">
        <v>12.4</v>
      </c>
      <c r="K44" s="21">
        <v>60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50</v>
      </c>
      <c r="S44" s="21">
        <v>0</v>
      </c>
      <c r="T44" s="21">
        <v>0</v>
      </c>
      <c r="U44" s="21">
        <v>0</v>
      </c>
      <c r="V44" s="21">
        <v>0</v>
      </c>
      <c r="W44" s="21">
        <v>24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3</v>
      </c>
      <c r="AD44" s="21">
        <v>12</v>
      </c>
      <c r="AE44" s="21">
        <v>0</v>
      </c>
      <c r="AF44" s="21">
        <v>148</v>
      </c>
      <c r="AG44" s="21">
        <v>161</v>
      </c>
    </row>
    <row r="45" spans="1:33" ht="15" customHeight="1">
      <c r="A45" s="18" t="s">
        <v>160</v>
      </c>
      <c r="B45" s="23">
        <f t="shared" si="1"/>
        <v>898</v>
      </c>
      <c r="C45" s="21">
        <v>0</v>
      </c>
      <c r="D45" s="21">
        <v>0</v>
      </c>
      <c r="E45" s="21">
        <v>0</v>
      </c>
      <c r="F45" s="21">
        <v>5</v>
      </c>
      <c r="G45" s="21">
        <v>0</v>
      </c>
      <c r="H45" s="21">
        <v>3</v>
      </c>
      <c r="I45" s="21">
        <v>0</v>
      </c>
      <c r="J45" s="21">
        <v>10</v>
      </c>
      <c r="K45" s="21">
        <v>80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200</v>
      </c>
      <c r="R45" s="21">
        <v>0</v>
      </c>
      <c r="S45" s="21">
        <v>200</v>
      </c>
      <c r="T45" s="21">
        <v>0</v>
      </c>
      <c r="U45" s="21">
        <v>0</v>
      </c>
      <c r="V45" s="21">
        <v>0</v>
      </c>
      <c r="W45" s="21">
        <v>48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3</v>
      </c>
      <c r="AD45" s="21">
        <v>10</v>
      </c>
      <c r="AE45" s="21">
        <v>20</v>
      </c>
      <c r="AF45" s="21">
        <v>239</v>
      </c>
      <c r="AG45" s="21">
        <v>80</v>
      </c>
    </row>
    <row r="46" spans="1:33" ht="15" customHeight="1">
      <c r="A46" s="16" t="s">
        <v>161</v>
      </c>
      <c r="B46" s="23">
        <f t="shared" si="1"/>
        <v>9450.16</v>
      </c>
      <c r="C46" s="14">
        <f aca="true" t="shared" si="16" ref="C46:AG46">SUM(C47,C56)</f>
        <v>160</v>
      </c>
      <c r="D46" s="14">
        <f t="shared" si="16"/>
        <v>600</v>
      </c>
      <c r="E46" s="14">
        <f t="shared" si="16"/>
        <v>0</v>
      </c>
      <c r="F46" s="14">
        <f t="shared" si="16"/>
        <v>0</v>
      </c>
      <c r="G46" s="14">
        <f t="shared" si="16"/>
        <v>160</v>
      </c>
      <c r="H46" s="14">
        <f t="shared" si="16"/>
        <v>76</v>
      </c>
      <c r="I46" s="14">
        <f t="shared" si="16"/>
        <v>160</v>
      </c>
      <c r="J46" s="14">
        <f t="shared" si="16"/>
        <v>113.4</v>
      </c>
      <c r="K46" s="14">
        <f t="shared" si="16"/>
        <v>270</v>
      </c>
      <c r="L46" s="14">
        <f t="shared" si="16"/>
        <v>10</v>
      </c>
      <c r="M46" s="14">
        <f t="shared" si="16"/>
        <v>720</v>
      </c>
      <c r="N46" s="14">
        <f t="shared" si="16"/>
        <v>20</v>
      </c>
      <c r="O46" s="14">
        <f t="shared" si="16"/>
        <v>0</v>
      </c>
      <c r="P46" s="14">
        <f t="shared" si="16"/>
        <v>120</v>
      </c>
      <c r="Q46" s="14">
        <f t="shared" si="16"/>
        <v>380</v>
      </c>
      <c r="R46" s="14">
        <f t="shared" si="16"/>
        <v>490</v>
      </c>
      <c r="S46" s="14">
        <f t="shared" si="16"/>
        <v>1050</v>
      </c>
      <c r="T46" s="14">
        <f t="shared" si="16"/>
        <v>418</v>
      </c>
      <c r="U46" s="14">
        <f t="shared" si="16"/>
        <v>1134</v>
      </c>
      <c r="V46" s="14">
        <f t="shared" si="16"/>
        <v>800</v>
      </c>
      <c r="W46" s="14">
        <f t="shared" si="16"/>
        <v>90</v>
      </c>
      <c r="X46" s="14">
        <f t="shared" si="16"/>
        <v>220.1</v>
      </c>
      <c r="Y46" s="14">
        <f t="shared" si="16"/>
        <v>400</v>
      </c>
      <c r="Z46" s="14">
        <f t="shared" si="16"/>
        <v>8.35</v>
      </c>
      <c r="AA46" s="14">
        <f t="shared" si="16"/>
        <v>20</v>
      </c>
      <c r="AB46" s="14">
        <f t="shared" si="16"/>
        <v>20</v>
      </c>
      <c r="AC46" s="14">
        <f t="shared" si="16"/>
        <v>60</v>
      </c>
      <c r="AD46" s="14">
        <f t="shared" si="16"/>
        <v>136</v>
      </c>
      <c r="AE46" s="14">
        <f t="shared" si="16"/>
        <v>90</v>
      </c>
      <c r="AF46" s="14">
        <f t="shared" si="16"/>
        <v>865</v>
      </c>
      <c r="AG46" s="14">
        <f t="shared" si="16"/>
        <v>859.31</v>
      </c>
    </row>
    <row r="47" spans="1:33" ht="15" customHeight="1">
      <c r="A47" s="16" t="s">
        <v>162</v>
      </c>
      <c r="B47" s="23">
        <f t="shared" si="1"/>
        <v>4175.06</v>
      </c>
      <c r="C47" s="14">
        <f aca="true" t="shared" si="17" ref="C47:AG47">SUM(C48:C49)</f>
        <v>0</v>
      </c>
      <c r="D47" s="14">
        <f t="shared" si="17"/>
        <v>0</v>
      </c>
      <c r="E47" s="14">
        <f t="shared" si="17"/>
        <v>0</v>
      </c>
      <c r="F47" s="14">
        <f t="shared" si="17"/>
        <v>0</v>
      </c>
      <c r="G47" s="14">
        <f t="shared" si="17"/>
        <v>160</v>
      </c>
      <c r="H47" s="14">
        <f t="shared" si="17"/>
        <v>17</v>
      </c>
      <c r="I47" s="14">
        <f t="shared" si="17"/>
        <v>0</v>
      </c>
      <c r="J47" s="14">
        <f t="shared" si="17"/>
        <v>21.8</v>
      </c>
      <c r="K47" s="14">
        <f t="shared" si="17"/>
        <v>0</v>
      </c>
      <c r="L47" s="14">
        <f t="shared" si="17"/>
        <v>0</v>
      </c>
      <c r="M47" s="14">
        <f t="shared" si="17"/>
        <v>40</v>
      </c>
      <c r="N47" s="14">
        <f t="shared" si="17"/>
        <v>20</v>
      </c>
      <c r="O47" s="14">
        <f t="shared" si="17"/>
        <v>0</v>
      </c>
      <c r="P47" s="14">
        <f t="shared" si="17"/>
        <v>0</v>
      </c>
      <c r="Q47" s="14">
        <f t="shared" si="17"/>
        <v>0</v>
      </c>
      <c r="R47" s="14">
        <f t="shared" si="17"/>
        <v>120</v>
      </c>
      <c r="S47" s="14">
        <f t="shared" si="17"/>
        <v>400</v>
      </c>
      <c r="T47" s="14">
        <f t="shared" si="17"/>
        <v>0</v>
      </c>
      <c r="U47" s="14">
        <f t="shared" si="17"/>
        <v>1134</v>
      </c>
      <c r="V47" s="14">
        <f t="shared" si="17"/>
        <v>800</v>
      </c>
      <c r="W47" s="14">
        <f t="shared" si="17"/>
        <v>0</v>
      </c>
      <c r="X47" s="14">
        <f t="shared" si="17"/>
        <v>177</v>
      </c>
      <c r="Y47" s="14">
        <f t="shared" si="17"/>
        <v>200</v>
      </c>
      <c r="Z47" s="14">
        <f t="shared" si="17"/>
        <v>6.95</v>
      </c>
      <c r="AA47" s="14">
        <f t="shared" si="17"/>
        <v>0</v>
      </c>
      <c r="AB47" s="14">
        <f t="shared" si="17"/>
        <v>20</v>
      </c>
      <c r="AC47" s="14">
        <f t="shared" si="17"/>
        <v>6</v>
      </c>
      <c r="AD47" s="14">
        <f t="shared" si="17"/>
        <v>52</v>
      </c>
      <c r="AE47" s="14">
        <f t="shared" si="17"/>
        <v>70</v>
      </c>
      <c r="AF47" s="14">
        <f t="shared" si="17"/>
        <v>71</v>
      </c>
      <c r="AG47" s="14">
        <f t="shared" si="17"/>
        <v>859.31</v>
      </c>
    </row>
    <row r="48" spans="1:33" ht="15" customHeight="1">
      <c r="A48" s="17" t="s">
        <v>163</v>
      </c>
      <c r="B48" s="23">
        <f t="shared" si="1"/>
        <v>2551.06</v>
      </c>
      <c r="C48" s="21">
        <v>0</v>
      </c>
      <c r="D48" s="21">
        <v>0</v>
      </c>
      <c r="E48" s="21">
        <v>0</v>
      </c>
      <c r="F48" s="21">
        <v>0</v>
      </c>
      <c r="G48" s="21">
        <v>160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40</v>
      </c>
      <c r="N48" s="21">
        <v>20</v>
      </c>
      <c r="O48" s="21">
        <v>0</v>
      </c>
      <c r="P48" s="21">
        <v>0</v>
      </c>
      <c r="Q48" s="21">
        <v>0</v>
      </c>
      <c r="R48" s="21">
        <v>0</v>
      </c>
      <c r="S48" s="21">
        <v>400</v>
      </c>
      <c r="T48" s="21">
        <v>0</v>
      </c>
      <c r="U48" s="21">
        <v>134</v>
      </c>
      <c r="V48" s="21">
        <v>800</v>
      </c>
      <c r="W48" s="21">
        <v>0</v>
      </c>
      <c r="X48" s="21">
        <v>36.3</v>
      </c>
      <c r="Y48" s="21">
        <v>0</v>
      </c>
      <c r="Z48" s="21">
        <v>1.45</v>
      </c>
      <c r="AA48" s="21">
        <v>0</v>
      </c>
      <c r="AB48" s="21">
        <v>20</v>
      </c>
      <c r="AC48" s="21">
        <v>0</v>
      </c>
      <c r="AD48" s="21">
        <v>10</v>
      </c>
      <c r="AE48" s="21">
        <v>70</v>
      </c>
      <c r="AF48" s="21">
        <v>0</v>
      </c>
      <c r="AG48" s="21">
        <v>859.31</v>
      </c>
    </row>
    <row r="49" spans="1:33" ht="15" customHeight="1">
      <c r="A49" s="16" t="s">
        <v>52</v>
      </c>
      <c r="B49" s="23">
        <f t="shared" si="1"/>
        <v>1624</v>
      </c>
      <c r="C49" s="14">
        <f aca="true" t="shared" si="18" ref="C49:AG49">SUM(C50:C55)</f>
        <v>0</v>
      </c>
      <c r="D49" s="14">
        <f t="shared" si="18"/>
        <v>0</v>
      </c>
      <c r="E49" s="14">
        <f t="shared" si="18"/>
        <v>0</v>
      </c>
      <c r="F49" s="14">
        <f t="shared" si="18"/>
        <v>0</v>
      </c>
      <c r="G49" s="14">
        <f t="shared" si="18"/>
        <v>0</v>
      </c>
      <c r="H49" s="14">
        <f t="shared" si="18"/>
        <v>17</v>
      </c>
      <c r="I49" s="14">
        <f t="shared" si="18"/>
        <v>0</v>
      </c>
      <c r="J49" s="14">
        <f t="shared" si="18"/>
        <v>21.8</v>
      </c>
      <c r="K49" s="14">
        <f t="shared" si="18"/>
        <v>0</v>
      </c>
      <c r="L49" s="14">
        <f t="shared" si="18"/>
        <v>0</v>
      </c>
      <c r="M49" s="14">
        <f t="shared" si="18"/>
        <v>0</v>
      </c>
      <c r="N49" s="14">
        <f t="shared" si="18"/>
        <v>0</v>
      </c>
      <c r="O49" s="14">
        <f t="shared" si="18"/>
        <v>0</v>
      </c>
      <c r="P49" s="14">
        <f t="shared" si="18"/>
        <v>0</v>
      </c>
      <c r="Q49" s="14">
        <f t="shared" si="18"/>
        <v>0</v>
      </c>
      <c r="R49" s="14">
        <f t="shared" si="18"/>
        <v>120</v>
      </c>
      <c r="S49" s="14">
        <f t="shared" si="18"/>
        <v>0</v>
      </c>
      <c r="T49" s="14">
        <f t="shared" si="18"/>
        <v>0</v>
      </c>
      <c r="U49" s="14">
        <f t="shared" si="18"/>
        <v>1000</v>
      </c>
      <c r="V49" s="14">
        <f t="shared" si="18"/>
        <v>0</v>
      </c>
      <c r="W49" s="14">
        <f t="shared" si="18"/>
        <v>0</v>
      </c>
      <c r="X49" s="14">
        <f t="shared" si="18"/>
        <v>140.7</v>
      </c>
      <c r="Y49" s="14">
        <f t="shared" si="18"/>
        <v>200</v>
      </c>
      <c r="Z49" s="14">
        <f t="shared" si="18"/>
        <v>5.5</v>
      </c>
      <c r="AA49" s="14">
        <f t="shared" si="18"/>
        <v>0</v>
      </c>
      <c r="AB49" s="14">
        <f t="shared" si="18"/>
        <v>0</v>
      </c>
      <c r="AC49" s="14">
        <f t="shared" si="18"/>
        <v>6</v>
      </c>
      <c r="AD49" s="14">
        <f t="shared" si="18"/>
        <v>42</v>
      </c>
      <c r="AE49" s="14">
        <f t="shared" si="18"/>
        <v>0</v>
      </c>
      <c r="AF49" s="14">
        <f t="shared" si="18"/>
        <v>71</v>
      </c>
      <c r="AG49" s="14">
        <f t="shared" si="18"/>
        <v>0</v>
      </c>
    </row>
    <row r="50" spans="1:33" s="4" customFormat="1" ht="15" customHeight="1">
      <c r="A50" s="18" t="s">
        <v>10</v>
      </c>
      <c r="B50" s="23">
        <f t="shared" si="1"/>
        <v>650.85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2</v>
      </c>
      <c r="I50" s="21">
        <v>0</v>
      </c>
      <c r="J50" s="21">
        <v>1.6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10</v>
      </c>
      <c r="S50" s="21">
        <v>0</v>
      </c>
      <c r="T50" s="21">
        <v>0</v>
      </c>
      <c r="U50" s="21">
        <v>400</v>
      </c>
      <c r="V50" s="21">
        <v>0</v>
      </c>
      <c r="W50" s="21">
        <v>0</v>
      </c>
      <c r="X50" s="21">
        <v>20.2</v>
      </c>
      <c r="Y50" s="21">
        <v>200</v>
      </c>
      <c r="Z50" s="21">
        <v>1.05</v>
      </c>
      <c r="AA50" s="21">
        <v>0</v>
      </c>
      <c r="AB50" s="21">
        <v>0</v>
      </c>
      <c r="AC50" s="21">
        <v>0</v>
      </c>
      <c r="AD50" s="21">
        <v>12</v>
      </c>
      <c r="AE50" s="21">
        <v>0</v>
      </c>
      <c r="AF50" s="21">
        <v>4</v>
      </c>
      <c r="AG50" s="21">
        <v>0</v>
      </c>
    </row>
    <row r="51" spans="1:33" s="4" customFormat="1" ht="15" customHeight="1">
      <c r="A51" s="18" t="s">
        <v>11</v>
      </c>
      <c r="B51" s="23">
        <f t="shared" si="1"/>
        <v>68.4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2</v>
      </c>
      <c r="I51" s="21">
        <v>0</v>
      </c>
      <c r="J51" s="21">
        <v>2.2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20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14</v>
      </c>
      <c r="Y51" s="21">
        <v>0</v>
      </c>
      <c r="Z51" s="21">
        <v>0.2</v>
      </c>
      <c r="AA51" s="21">
        <v>0</v>
      </c>
      <c r="AB51" s="21">
        <v>0</v>
      </c>
      <c r="AC51" s="21">
        <v>0</v>
      </c>
      <c r="AD51" s="21">
        <v>10</v>
      </c>
      <c r="AE51" s="21">
        <v>0</v>
      </c>
      <c r="AF51" s="21">
        <v>20</v>
      </c>
      <c r="AG51" s="21">
        <v>0</v>
      </c>
    </row>
    <row r="52" spans="1:33" s="4" customFormat="1" ht="15" customHeight="1">
      <c r="A52" s="18" t="s">
        <v>12</v>
      </c>
      <c r="B52" s="23">
        <f t="shared" si="1"/>
        <v>48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2</v>
      </c>
      <c r="I52" s="21">
        <v>0</v>
      </c>
      <c r="J52" s="21">
        <v>2.6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20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1.4</v>
      </c>
      <c r="Y52" s="21">
        <v>0</v>
      </c>
      <c r="Z52" s="21">
        <v>0</v>
      </c>
      <c r="AA52" s="21">
        <v>0</v>
      </c>
      <c r="AB52" s="21">
        <v>0</v>
      </c>
      <c r="AC52" s="21">
        <v>3</v>
      </c>
      <c r="AD52" s="21">
        <v>10</v>
      </c>
      <c r="AE52" s="21">
        <v>0</v>
      </c>
      <c r="AF52" s="21">
        <v>9</v>
      </c>
      <c r="AG52" s="21">
        <v>0</v>
      </c>
    </row>
    <row r="53" spans="1:33" s="4" customFormat="1" ht="15" customHeight="1">
      <c r="A53" s="18" t="s">
        <v>13</v>
      </c>
      <c r="B53" s="23">
        <f t="shared" si="1"/>
        <v>283.1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2</v>
      </c>
      <c r="I53" s="21">
        <v>0</v>
      </c>
      <c r="J53" s="21">
        <v>2.6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20</v>
      </c>
      <c r="S53" s="21">
        <v>0</v>
      </c>
      <c r="T53" s="21">
        <v>0</v>
      </c>
      <c r="U53" s="21">
        <v>200</v>
      </c>
      <c r="V53" s="21">
        <v>0</v>
      </c>
      <c r="W53" s="21">
        <v>0</v>
      </c>
      <c r="X53" s="21">
        <v>49.5</v>
      </c>
      <c r="Y53" s="21">
        <v>0</v>
      </c>
      <c r="Z53" s="21">
        <v>2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7</v>
      </c>
      <c r="AG53" s="21">
        <v>0</v>
      </c>
    </row>
    <row r="54" spans="1:33" s="4" customFormat="1" ht="15" customHeight="1">
      <c r="A54" s="18" t="s">
        <v>14</v>
      </c>
      <c r="B54" s="23">
        <f t="shared" si="1"/>
        <v>293.45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2</v>
      </c>
      <c r="I54" s="21">
        <v>0</v>
      </c>
      <c r="J54" s="21">
        <v>2.6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20</v>
      </c>
      <c r="S54" s="21">
        <v>0</v>
      </c>
      <c r="T54" s="21">
        <v>0</v>
      </c>
      <c r="U54" s="21">
        <v>200</v>
      </c>
      <c r="V54" s="21">
        <v>0</v>
      </c>
      <c r="W54" s="21">
        <v>0</v>
      </c>
      <c r="X54" s="21">
        <v>55.6</v>
      </c>
      <c r="Y54" s="21">
        <v>0</v>
      </c>
      <c r="Z54" s="21">
        <v>2.25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11</v>
      </c>
      <c r="AG54" s="21">
        <v>0</v>
      </c>
    </row>
    <row r="55" spans="1:33" s="4" customFormat="1" ht="15" customHeight="1">
      <c r="A55" s="18" t="s">
        <v>15</v>
      </c>
      <c r="B55" s="23">
        <f t="shared" si="1"/>
        <v>280.2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7</v>
      </c>
      <c r="I55" s="21">
        <v>0</v>
      </c>
      <c r="J55" s="21">
        <v>10.2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30</v>
      </c>
      <c r="S55" s="21">
        <v>0</v>
      </c>
      <c r="T55" s="21">
        <v>0</v>
      </c>
      <c r="U55" s="21">
        <v>200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3</v>
      </c>
      <c r="AD55" s="21">
        <v>10</v>
      </c>
      <c r="AE55" s="21">
        <v>0</v>
      </c>
      <c r="AF55" s="21">
        <v>20</v>
      </c>
      <c r="AG55" s="21">
        <v>0</v>
      </c>
    </row>
    <row r="56" spans="1:33" s="4" customFormat="1" ht="15" customHeight="1">
      <c r="A56" s="16" t="s">
        <v>53</v>
      </c>
      <c r="B56" s="23">
        <f t="shared" si="1"/>
        <v>5275.1</v>
      </c>
      <c r="C56" s="14">
        <f aca="true" t="shared" si="19" ref="C56:AG56">SUM(C57,C61)</f>
        <v>160</v>
      </c>
      <c r="D56" s="14">
        <f t="shared" si="19"/>
        <v>600</v>
      </c>
      <c r="E56" s="14">
        <f t="shared" si="19"/>
        <v>0</v>
      </c>
      <c r="F56" s="14">
        <f t="shared" si="19"/>
        <v>0</v>
      </c>
      <c r="G56" s="14">
        <f t="shared" si="19"/>
        <v>0</v>
      </c>
      <c r="H56" s="14">
        <f t="shared" si="19"/>
        <v>59</v>
      </c>
      <c r="I56" s="14">
        <f t="shared" si="19"/>
        <v>160</v>
      </c>
      <c r="J56" s="14">
        <f t="shared" si="19"/>
        <v>91.6</v>
      </c>
      <c r="K56" s="14">
        <f t="shared" si="19"/>
        <v>270</v>
      </c>
      <c r="L56" s="14">
        <f t="shared" si="19"/>
        <v>10</v>
      </c>
      <c r="M56" s="14">
        <f t="shared" si="19"/>
        <v>680</v>
      </c>
      <c r="N56" s="14">
        <f t="shared" si="19"/>
        <v>0</v>
      </c>
      <c r="O56" s="14">
        <f t="shared" si="19"/>
        <v>0</v>
      </c>
      <c r="P56" s="14">
        <f t="shared" si="19"/>
        <v>120</v>
      </c>
      <c r="Q56" s="14">
        <f t="shared" si="19"/>
        <v>380</v>
      </c>
      <c r="R56" s="14">
        <f t="shared" si="19"/>
        <v>370</v>
      </c>
      <c r="S56" s="14">
        <f t="shared" si="19"/>
        <v>650</v>
      </c>
      <c r="T56" s="14">
        <f t="shared" si="19"/>
        <v>418</v>
      </c>
      <c r="U56" s="14">
        <f t="shared" si="19"/>
        <v>0</v>
      </c>
      <c r="V56" s="14">
        <f t="shared" si="19"/>
        <v>0</v>
      </c>
      <c r="W56" s="14">
        <f t="shared" si="19"/>
        <v>90</v>
      </c>
      <c r="X56" s="14">
        <f t="shared" si="19"/>
        <v>43.1</v>
      </c>
      <c r="Y56" s="14">
        <f t="shared" si="19"/>
        <v>200</v>
      </c>
      <c r="Z56" s="14">
        <f t="shared" si="19"/>
        <v>1.4</v>
      </c>
      <c r="AA56" s="14">
        <f t="shared" si="19"/>
        <v>20</v>
      </c>
      <c r="AB56" s="14">
        <f t="shared" si="19"/>
        <v>0</v>
      </c>
      <c r="AC56" s="14">
        <f t="shared" si="19"/>
        <v>54</v>
      </c>
      <c r="AD56" s="14">
        <f t="shared" si="19"/>
        <v>84</v>
      </c>
      <c r="AE56" s="14">
        <f t="shared" si="19"/>
        <v>20</v>
      </c>
      <c r="AF56" s="14">
        <f t="shared" si="19"/>
        <v>794</v>
      </c>
      <c r="AG56" s="14">
        <f t="shared" si="19"/>
        <v>0</v>
      </c>
    </row>
    <row r="57" spans="1:33" s="4" customFormat="1" ht="15" customHeight="1">
      <c r="A57" s="16" t="s">
        <v>54</v>
      </c>
      <c r="B57" s="23">
        <f t="shared" si="1"/>
        <v>733.7</v>
      </c>
      <c r="C57" s="14">
        <f aca="true" t="shared" si="20" ref="C57:AG57">SUM(C58:C60)</f>
        <v>100</v>
      </c>
      <c r="D57" s="14">
        <f t="shared" si="20"/>
        <v>0</v>
      </c>
      <c r="E57" s="14">
        <f t="shared" si="20"/>
        <v>0</v>
      </c>
      <c r="F57" s="14">
        <f t="shared" si="20"/>
        <v>0</v>
      </c>
      <c r="G57" s="14">
        <f t="shared" si="20"/>
        <v>0</v>
      </c>
      <c r="H57" s="14">
        <f t="shared" si="20"/>
        <v>17</v>
      </c>
      <c r="I57" s="14">
        <f t="shared" si="20"/>
        <v>0</v>
      </c>
      <c r="J57" s="14">
        <f t="shared" si="20"/>
        <v>21.6</v>
      </c>
      <c r="K57" s="14">
        <f t="shared" si="20"/>
        <v>0</v>
      </c>
      <c r="L57" s="14">
        <f t="shared" si="20"/>
        <v>0</v>
      </c>
      <c r="M57" s="14">
        <f t="shared" si="20"/>
        <v>250</v>
      </c>
      <c r="N57" s="14">
        <f t="shared" si="20"/>
        <v>0</v>
      </c>
      <c r="O57" s="14">
        <f t="shared" si="20"/>
        <v>0</v>
      </c>
      <c r="P57" s="14">
        <f t="shared" si="20"/>
        <v>0</v>
      </c>
      <c r="Q57" s="14">
        <f t="shared" si="20"/>
        <v>0</v>
      </c>
      <c r="R57" s="14">
        <f t="shared" si="20"/>
        <v>90</v>
      </c>
      <c r="S57" s="14">
        <f t="shared" si="20"/>
        <v>0</v>
      </c>
      <c r="T57" s="14">
        <f t="shared" si="20"/>
        <v>0</v>
      </c>
      <c r="U57" s="14">
        <f t="shared" si="20"/>
        <v>0</v>
      </c>
      <c r="V57" s="14">
        <f t="shared" si="20"/>
        <v>0</v>
      </c>
      <c r="W57" s="14">
        <f t="shared" si="20"/>
        <v>18</v>
      </c>
      <c r="X57" s="14">
        <f t="shared" si="20"/>
        <v>4.9</v>
      </c>
      <c r="Y57" s="14">
        <f t="shared" si="20"/>
        <v>0</v>
      </c>
      <c r="Z57" s="14">
        <f t="shared" si="20"/>
        <v>0.2</v>
      </c>
      <c r="AA57" s="14">
        <f t="shared" si="20"/>
        <v>20</v>
      </c>
      <c r="AB57" s="14">
        <f t="shared" si="20"/>
        <v>0</v>
      </c>
      <c r="AC57" s="14">
        <f t="shared" si="20"/>
        <v>9</v>
      </c>
      <c r="AD57" s="14">
        <f t="shared" si="20"/>
        <v>34</v>
      </c>
      <c r="AE57" s="14">
        <f t="shared" si="20"/>
        <v>0</v>
      </c>
      <c r="AF57" s="14">
        <f t="shared" si="20"/>
        <v>169</v>
      </c>
      <c r="AG57" s="14">
        <f t="shared" si="20"/>
        <v>0</v>
      </c>
    </row>
    <row r="58" spans="1:33" ht="15" customHeight="1">
      <c r="A58" s="18" t="s">
        <v>63</v>
      </c>
      <c r="B58" s="23">
        <f t="shared" si="1"/>
        <v>76.6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5</v>
      </c>
      <c r="I58" s="21">
        <v>0</v>
      </c>
      <c r="J58" s="21">
        <v>6.8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30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1.8</v>
      </c>
      <c r="Y58" s="21">
        <v>0</v>
      </c>
      <c r="Z58" s="21">
        <v>0</v>
      </c>
      <c r="AA58" s="21">
        <v>0</v>
      </c>
      <c r="AB58" s="21">
        <v>0</v>
      </c>
      <c r="AC58" s="21">
        <v>3</v>
      </c>
      <c r="AD58" s="21">
        <v>12</v>
      </c>
      <c r="AE58" s="21">
        <v>0</v>
      </c>
      <c r="AF58" s="21">
        <v>18</v>
      </c>
      <c r="AG58" s="21">
        <v>0</v>
      </c>
    </row>
    <row r="59" spans="1:33" ht="15" customHeight="1">
      <c r="A59" s="18" t="s">
        <v>64</v>
      </c>
      <c r="B59" s="23">
        <f t="shared" si="1"/>
        <v>194.1</v>
      </c>
      <c r="C59" s="21">
        <v>100</v>
      </c>
      <c r="D59" s="21">
        <v>0</v>
      </c>
      <c r="E59" s="21">
        <v>0</v>
      </c>
      <c r="F59" s="21">
        <v>0</v>
      </c>
      <c r="G59" s="21">
        <v>0</v>
      </c>
      <c r="H59" s="21">
        <v>5</v>
      </c>
      <c r="I59" s="21">
        <v>0</v>
      </c>
      <c r="J59" s="21">
        <v>8.8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30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3.1</v>
      </c>
      <c r="Y59" s="21">
        <v>0</v>
      </c>
      <c r="Z59" s="21">
        <v>0.2</v>
      </c>
      <c r="AA59" s="21">
        <v>0</v>
      </c>
      <c r="AB59" s="21">
        <v>0</v>
      </c>
      <c r="AC59" s="21">
        <v>3</v>
      </c>
      <c r="AD59" s="21">
        <v>12</v>
      </c>
      <c r="AE59" s="21">
        <v>0</v>
      </c>
      <c r="AF59" s="21">
        <v>32</v>
      </c>
      <c r="AG59" s="21">
        <v>0</v>
      </c>
    </row>
    <row r="60" spans="1:33" ht="15" customHeight="1">
      <c r="A60" s="18" t="s">
        <v>164</v>
      </c>
      <c r="B60" s="23">
        <f t="shared" si="1"/>
        <v>463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7</v>
      </c>
      <c r="I60" s="21">
        <v>0</v>
      </c>
      <c r="J60" s="21">
        <v>6</v>
      </c>
      <c r="K60" s="21">
        <v>0</v>
      </c>
      <c r="L60" s="21">
        <v>0</v>
      </c>
      <c r="M60" s="21">
        <v>250</v>
      </c>
      <c r="N60" s="21">
        <v>0</v>
      </c>
      <c r="O60" s="21">
        <v>0</v>
      </c>
      <c r="P60" s="21">
        <v>0</v>
      </c>
      <c r="Q60" s="21">
        <v>0</v>
      </c>
      <c r="R60" s="21">
        <v>30</v>
      </c>
      <c r="S60" s="21">
        <v>0</v>
      </c>
      <c r="T60" s="21">
        <v>0</v>
      </c>
      <c r="U60" s="21">
        <v>0</v>
      </c>
      <c r="V60" s="21">
        <v>0</v>
      </c>
      <c r="W60" s="21">
        <v>18</v>
      </c>
      <c r="X60" s="21">
        <v>0</v>
      </c>
      <c r="Y60" s="21">
        <v>0</v>
      </c>
      <c r="Z60" s="21">
        <v>0</v>
      </c>
      <c r="AA60" s="21">
        <v>20</v>
      </c>
      <c r="AB60" s="21">
        <v>0</v>
      </c>
      <c r="AC60" s="21">
        <v>3</v>
      </c>
      <c r="AD60" s="21">
        <v>10</v>
      </c>
      <c r="AE60" s="21">
        <v>0</v>
      </c>
      <c r="AF60" s="21">
        <v>119</v>
      </c>
      <c r="AG60" s="21">
        <v>0</v>
      </c>
    </row>
    <row r="61" spans="1:33" ht="15" customHeight="1">
      <c r="A61" s="16" t="s">
        <v>165</v>
      </c>
      <c r="B61" s="23">
        <f t="shared" si="1"/>
        <v>4541.4</v>
      </c>
      <c r="C61" s="14">
        <f aca="true" t="shared" si="21" ref="C61:AG61">SUM(C62:C69)</f>
        <v>60</v>
      </c>
      <c r="D61" s="14">
        <f t="shared" si="21"/>
        <v>600</v>
      </c>
      <c r="E61" s="14">
        <f t="shared" si="21"/>
        <v>0</v>
      </c>
      <c r="F61" s="14">
        <f t="shared" si="21"/>
        <v>0</v>
      </c>
      <c r="G61" s="14">
        <f t="shared" si="21"/>
        <v>0</v>
      </c>
      <c r="H61" s="14">
        <f t="shared" si="21"/>
        <v>42</v>
      </c>
      <c r="I61" s="14">
        <f t="shared" si="21"/>
        <v>160</v>
      </c>
      <c r="J61" s="14">
        <f t="shared" si="21"/>
        <v>70</v>
      </c>
      <c r="K61" s="14">
        <f t="shared" si="21"/>
        <v>270</v>
      </c>
      <c r="L61" s="14">
        <f t="shared" si="21"/>
        <v>10</v>
      </c>
      <c r="M61" s="14">
        <f t="shared" si="21"/>
        <v>430</v>
      </c>
      <c r="N61" s="14">
        <f t="shared" si="21"/>
        <v>0</v>
      </c>
      <c r="O61" s="14">
        <f t="shared" si="21"/>
        <v>0</v>
      </c>
      <c r="P61" s="14">
        <f t="shared" si="21"/>
        <v>120</v>
      </c>
      <c r="Q61" s="14">
        <f t="shared" si="21"/>
        <v>380</v>
      </c>
      <c r="R61" s="14">
        <f t="shared" si="21"/>
        <v>280</v>
      </c>
      <c r="S61" s="14">
        <f t="shared" si="21"/>
        <v>650</v>
      </c>
      <c r="T61" s="14">
        <f t="shared" si="21"/>
        <v>418</v>
      </c>
      <c r="U61" s="14">
        <f t="shared" si="21"/>
        <v>0</v>
      </c>
      <c r="V61" s="14">
        <f t="shared" si="21"/>
        <v>0</v>
      </c>
      <c r="W61" s="14">
        <f t="shared" si="21"/>
        <v>72</v>
      </c>
      <c r="X61" s="14">
        <f t="shared" si="21"/>
        <v>38.2</v>
      </c>
      <c r="Y61" s="14">
        <f t="shared" si="21"/>
        <v>200</v>
      </c>
      <c r="Z61" s="14">
        <f t="shared" si="21"/>
        <v>1.2</v>
      </c>
      <c r="AA61" s="14">
        <f t="shared" si="21"/>
        <v>0</v>
      </c>
      <c r="AB61" s="14">
        <f t="shared" si="21"/>
        <v>0</v>
      </c>
      <c r="AC61" s="14">
        <f t="shared" si="21"/>
        <v>45</v>
      </c>
      <c r="AD61" s="14">
        <f t="shared" si="21"/>
        <v>50</v>
      </c>
      <c r="AE61" s="14">
        <f t="shared" si="21"/>
        <v>20</v>
      </c>
      <c r="AF61" s="14">
        <f t="shared" si="21"/>
        <v>625</v>
      </c>
      <c r="AG61" s="14">
        <f t="shared" si="21"/>
        <v>0</v>
      </c>
    </row>
    <row r="62" spans="1:33" ht="15" customHeight="1">
      <c r="A62" s="18" t="s">
        <v>65</v>
      </c>
      <c r="B62" s="23">
        <f t="shared" si="1"/>
        <v>1494</v>
      </c>
      <c r="C62" s="21">
        <v>0</v>
      </c>
      <c r="D62" s="21">
        <v>500</v>
      </c>
      <c r="E62" s="21">
        <v>0</v>
      </c>
      <c r="F62" s="21">
        <v>0</v>
      </c>
      <c r="G62" s="21">
        <v>0</v>
      </c>
      <c r="H62" s="21">
        <v>10</v>
      </c>
      <c r="I62" s="21">
        <v>80</v>
      </c>
      <c r="J62" s="21">
        <v>17</v>
      </c>
      <c r="K62" s="21">
        <v>30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30</v>
      </c>
      <c r="S62" s="21">
        <v>160</v>
      </c>
      <c r="T62" s="21">
        <v>418</v>
      </c>
      <c r="U62" s="21">
        <v>0</v>
      </c>
      <c r="V62" s="21">
        <v>0</v>
      </c>
      <c r="W62" s="21">
        <v>36</v>
      </c>
      <c r="X62" s="21">
        <v>12</v>
      </c>
      <c r="Y62" s="21">
        <v>0</v>
      </c>
      <c r="Z62" s="21">
        <v>1</v>
      </c>
      <c r="AA62" s="21">
        <v>0</v>
      </c>
      <c r="AB62" s="21">
        <v>0</v>
      </c>
      <c r="AC62" s="21">
        <v>9</v>
      </c>
      <c r="AD62" s="21">
        <v>12</v>
      </c>
      <c r="AE62" s="21">
        <v>0</v>
      </c>
      <c r="AF62" s="21">
        <v>179</v>
      </c>
      <c r="AG62" s="21">
        <v>0</v>
      </c>
    </row>
    <row r="63" spans="1:33" ht="15" customHeight="1">
      <c r="A63" s="18" t="s">
        <v>66</v>
      </c>
      <c r="B63" s="23">
        <f t="shared" si="1"/>
        <v>296.8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7</v>
      </c>
      <c r="I63" s="21">
        <v>40</v>
      </c>
      <c r="J63" s="21">
        <v>7.6</v>
      </c>
      <c r="K63" s="21">
        <v>50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100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15.2</v>
      </c>
      <c r="Y63" s="21">
        <v>0</v>
      </c>
      <c r="Z63" s="21">
        <v>0</v>
      </c>
      <c r="AA63" s="21">
        <v>0</v>
      </c>
      <c r="AB63" s="21">
        <v>0</v>
      </c>
      <c r="AC63" s="21">
        <v>6</v>
      </c>
      <c r="AD63" s="21">
        <v>12</v>
      </c>
      <c r="AE63" s="21">
        <v>0</v>
      </c>
      <c r="AF63" s="21">
        <v>59</v>
      </c>
      <c r="AG63" s="21">
        <v>0</v>
      </c>
    </row>
    <row r="64" spans="1:33" ht="15" customHeight="1">
      <c r="A64" s="18" t="s">
        <v>166</v>
      </c>
      <c r="B64" s="23">
        <f t="shared" si="1"/>
        <v>248.9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5</v>
      </c>
      <c r="I64" s="21">
        <v>0</v>
      </c>
      <c r="J64" s="21">
        <v>8.6</v>
      </c>
      <c r="K64" s="21">
        <v>30</v>
      </c>
      <c r="L64" s="21">
        <v>10</v>
      </c>
      <c r="M64" s="21">
        <v>100</v>
      </c>
      <c r="N64" s="21">
        <v>0</v>
      </c>
      <c r="O64" s="21">
        <v>0</v>
      </c>
      <c r="P64" s="21">
        <v>0</v>
      </c>
      <c r="Q64" s="21">
        <v>0</v>
      </c>
      <c r="R64" s="21">
        <v>30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3.3</v>
      </c>
      <c r="Y64" s="21">
        <v>0</v>
      </c>
      <c r="Z64" s="21">
        <v>0</v>
      </c>
      <c r="AA64" s="21">
        <v>0</v>
      </c>
      <c r="AB64" s="21">
        <v>0</v>
      </c>
      <c r="AC64" s="21">
        <v>3</v>
      </c>
      <c r="AD64" s="21">
        <v>2</v>
      </c>
      <c r="AE64" s="21">
        <v>0</v>
      </c>
      <c r="AF64" s="21">
        <v>57</v>
      </c>
      <c r="AG64" s="21">
        <v>0</v>
      </c>
    </row>
    <row r="65" spans="1:33" ht="15" customHeight="1">
      <c r="A65" s="18" t="s">
        <v>67</v>
      </c>
      <c r="B65" s="23">
        <f t="shared" si="1"/>
        <v>719.2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6</v>
      </c>
      <c r="I65" s="21">
        <v>0</v>
      </c>
      <c r="J65" s="21">
        <v>8.8</v>
      </c>
      <c r="K65" s="21">
        <v>0</v>
      </c>
      <c r="L65" s="21">
        <v>0</v>
      </c>
      <c r="M65" s="21">
        <v>330</v>
      </c>
      <c r="N65" s="21">
        <v>0</v>
      </c>
      <c r="O65" s="21">
        <v>0</v>
      </c>
      <c r="P65" s="21">
        <v>0</v>
      </c>
      <c r="Q65" s="21">
        <v>0</v>
      </c>
      <c r="R65" s="21">
        <v>30</v>
      </c>
      <c r="S65" s="21">
        <v>250</v>
      </c>
      <c r="T65" s="21">
        <v>0</v>
      </c>
      <c r="U65" s="21">
        <v>0</v>
      </c>
      <c r="V65" s="21">
        <v>0</v>
      </c>
      <c r="W65" s="21">
        <v>0</v>
      </c>
      <c r="X65" s="21">
        <v>3.2</v>
      </c>
      <c r="Y65" s="21">
        <v>0</v>
      </c>
      <c r="Z65" s="21">
        <v>0.2</v>
      </c>
      <c r="AA65" s="21">
        <v>0</v>
      </c>
      <c r="AB65" s="21">
        <v>0</v>
      </c>
      <c r="AC65" s="21">
        <v>3</v>
      </c>
      <c r="AD65" s="21">
        <v>10</v>
      </c>
      <c r="AE65" s="21">
        <v>0</v>
      </c>
      <c r="AF65" s="21">
        <v>78</v>
      </c>
      <c r="AG65" s="21">
        <v>0</v>
      </c>
    </row>
    <row r="66" spans="1:33" ht="15" customHeight="1">
      <c r="A66" s="18" t="s">
        <v>68</v>
      </c>
      <c r="B66" s="23">
        <f t="shared" si="1"/>
        <v>317.6</v>
      </c>
      <c r="C66" s="21">
        <v>60</v>
      </c>
      <c r="D66" s="21">
        <v>0</v>
      </c>
      <c r="E66" s="21">
        <v>0</v>
      </c>
      <c r="F66" s="21">
        <v>0</v>
      </c>
      <c r="G66" s="21">
        <v>0</v>
      </c>
      <c r="H66" s="21">
        <v>5</v>
      </c>
      <c r="I66" s="21">
        <v>0</v>
      </c>
      <c r="J66" s="21">
        <v>7.6</v>
      </c>
      <c r="K66" s="21">
        <v>100</v>
      </c>
      <c r="L66" s="21">
        <v>0</v>
      </c>
      <c r="M66" s="21">
        <v>0</v>
      </c>
      <c r="N66" s="21">
        <v>0</v>
      </c>
      <c r="O66" s="21">
        <v>0</v>
      </c>
      <c r="P66" s="21">
        <v>30</v>
      </c>
      <c r="Q66" s="21">
        <v>0</v>
      </c>
      <c r="R66" s="21">
        <v>30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9</v>
      </c>
      <c r="AD66" s="21">
        <v>2</v>
      </c>
      <c r="AE66" s="21">
        <v>0</v>
      </c>
      <c r="AF66" s="21">
        <v>74</v>
      </c>
      <c r="AG66" s="21">
        <v>0</v>
      </c>
    </row>
    <row r="67" spans="1:33" ht="15" customHeight="1">
      <c r="A67" s="18" t="s">
        <v>69</v>
      </c>
      <c r="B67" s="23">
        <f t="shared" si="1"/>
        <v>151.4</v>
      </c>
      <c r="C67" s="21">
        <v>0</v>
      </c>
      <c r="D67" s="21">
        <v>50</v>
      </c>
      <c r="E67" s="21">
        <v>0</v>
      </c>
      <c r="F67" s="21">
        <v>0</v>
      </c>
      <c r="G67" s="21">
        <v>0</v>
      </c>
      <c r="H67" s="21">
        <v>5</v>
      </c>
      <c r="I67" s="21">
        <v>0</v>
      </c>
      <c r="J67" s="21">
        <v>8.4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30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1</v>
      </c>
      <c r="Y67" s="21">
        <v>0</v>
      </c>
      <c r="Z67" s="21">
        <v>0</v>
      </c>
      <c r="AA67" s="21">
        <v>0</v>
      </c>
      <c r="AB67" s="21">
        <v>0</v>
      </c>
      <c r="AC67" s="21">
        <v>6</v>
      </c>
      <c r="AD67" s="21">
        <v>0</v>
      </c>
      <c r="AE67" s="21">
        <v>0</v>
      </c>
      <c r="AF67" s="21">
        <v>51</v>
      </c>
      <c r="AG67" s="21">
        <v>0</v>
      </c>
    </row>
    <row r="68" spans="1:33" ht="15" customHeight="1">
      <c r="A68" s="18" t="s">
        <v>70</v>
      </c>
      <c r="B68" s="23">
        <f t="shared" si="1"/>
        <v>885.1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2</v>
      </c>
      <c r="I68" s="21">
        <v>40</v>
      </c>
      <c r="J68" s="21">
        <v>7.6</v>
      </c>
      <c r="K68" s="21">
        <v>30</v>
      </c>
      <c r="L68" s="21">
        <v>0</v>
      </c>
      <c r="M68" s="21">
        <v>0</v>
      </c>
      <c r="N68" s="21">
        <v>0</v>
      </c>
      <c r="O68" s="21">
        <v>0</v>
      </c>
      <c r="P68" s="21">
        <v>50</v>
      </c>
      <c r="Q68" s="21">
        <v>380</v>
      </c>
      <c r="R68" s="21">
        <v>0</v>
      </c>
      <c r="S68" s="21">
        <v>40</v>
      </c>
      <c r="T68" s="21">
        <v>0</v>
      </c>
      <c r="U68" s="21">
        <v>0</v>
      </c>
      <c r="V68" s="21">
        <v>0</v>
      </c>
      <c r="W68" s="21">
        <v>30</v>
      </c>
      <c r="X68" s="21">
        <v>3.5</v>
      </c>
      <c r="Y68" s="21">
        <v>200</v>
      </c>
      <c r="Z68" s="21">
        <v>0</v>
      </c>
      <c r="AA68" s="21">
        <v>0</v>
      </c>
      <c r="AB68" s="21">
        <v>0</v>
      </c>
      <c r="AC68" s="21">
        <v>6</v>
      </c>
      <c r="AD68" s="21">
        <v>12</v>
      </c>
      <c r="AE68" s="21">
        <v>20</v>
      </c>
      <c r="AF68" s="21">
        <v>64</v>
      </c>
      <c r="AG68" s="21">
        <v>0</v>
      </c>
    </row>
    <row r="69" spans="1:33" ht="15" customHeight="1">
      <c r="A69" s="18" t="s">
        <v>167</v>
      </c>
      <c r="B69" s="23">
        <f t="shared" si="1"/>
        <v>428.4</v>
      </c>
      <c r="C69" s="21">
        <v>0</v>
      </c>
      <c r="D69" s="21">
        <v>50</v>
      </c>
      <c r="E69" s="21">
        <v>0</v>
      </c>
      <c r="F69" s="21">
        <v>0</v>
      </c>
      <c r="G69" s="21">
        <v>0</v>
      </c>
      <c r="H69" s="21">
        <v>2</v>
      </c>
      <c r="I69" s="21">
        <v>0</v>
      </c>
      <c r="J69" s="21">
        <v>4.4</v>
      </c>
      <c r="K69" s="21">
        <v>30</v>
      </c>
      <c r="L69" s="21">
        <v>0</v>
      </c>
      <c r="M69" s="21">
        <v>0</v>
      </c>
      <c r="N69" s="21">
        <v>0</v>
      </c>
      <c r="O69" s="21">
        <v>0</v>
      </c>
      <c r="P69" s="21">
        <v>40</v>
      </c>
      <c r="Q69" s="21">
        <v>0</v>
      </c>
      <c r="R69" s="21">
        <v>30</v>
      </c>
      <c r="S69" s="21">
        <v>200</v>
      </c>
      <c r="T69" s="21">
        <v>0</v>
      </c>
      <c r="U69" s="21">
        <v>0</v>
      </c>
      <c r="V69" s="21">
        <v>0</v>
      </c>
      <c r="W69" s="21">
        <v>6</v>
      </c>
      <c r="X69" s="21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3</v>
      </c>
      <c r="AD69" s="21">
        <v>0</v>
      </c>
      <c r="AE69" s="21">
        <v>0</v>
      </c>
      <c r="AF69" s="21">
        <v>63</v>
      </c>
      <c r="AG69" s="21">
        <v>0</v>
      </c>
    </row>
    <row r="70" spans="1:33" ht="15" customHeight="1">
      <c r="A70" s="16" t="s">
        <v>168</v>
      </c>
      <c r="B70" s="23">
        <f t="shared" si="1"/>
        <v>4344.23</v>
      </c>
      <c r="C70" s="14">
        <f aca="true" t="shared" si="22" ref="C70:AG70">SUM(C71,C77)</f>
        <v>100</v>
      </c>
      <c r="D70" s="14">
        <f t="shared" si="22"/>
        <v>0</v>
      </c>
      <c r="E70" s="14">
        <f t="shared" si="22"/>
        <v>500</v>
      </c>
      <c r="F70" s="14">
        <f t="shared" si="22"/>
        <v>60</v>
      </c>
      <c r="G70" s="14">
        <f t="shared" si="22"/>
        <v>0</v>
      </c>
      <c r="H70" s="14">
        <f t="shared" si="22"/>
        <v>28</v>
      </c>
      <c r="I70" s="14">
        <f t="shared" si="22"/>
        <v>0</v>
      </c>
      <c r="J70" s="14">
        <f t="shared" si="22"/>
        <v>59.8</v>
      </c>
      <c r="K70" s="14">
        <f t="shared" si="22"/>
        <v>190</v>
      </c>
      <c r="L70" s="14">
        <f t="shared" si="22"/>
        <v>0</v>
      </c>
      <c r="M70" s="14">
        <f t="shared" si="22"/>
        <v>0</v>
      </c>
      <c r="N70" s="14">
        <f t="shared" si="22"/>
        <v>0</v>
      </c>
      <c r="O70" s="14">
        <f t="shared" si="22"/>
        <v>0</v>
      </c>
      <c r="P70" s="14">
        <f t="shared" si="22"/>
        <v>0</v>
      </c>
      <c r="Q70" s="14">
        <f t="shared" si="22"/>
        <v>380</v>
      </c>
      <c r="R70" s="14">
        <f t="shared" si="22"/>
        <v>260</v>
      </c>
      <c r="S70" s="14">
        <f t="shared" si="22"/>
        <v>300</v>
      </c>
      <c r="T70" s="14">
        <f t="shared" si="22"/>
        <v>600</v>
      </c>
      <c r="U70" s="14">
        <f t="shared" si="22"/>
        <v>656</v>
      </c>
      <c r="V70" s="14">
        <f t="shared" si="22"/>
        <v>0</v>
      </c>
      <c r="W70" s="14">
        <f t="shared" si="22"/>
        <v>24</v>
      </c>
      <c r="X70" s="14">
        <f t="shared" si="22"/>
        <v>3.8</v>
      </c>
      <c r="Y70" s="14">
        <f t="shared" si="22"/>
        <v>0</v>
      </c>
      <c r="Z70" s="14">
        <f t="shared" si="22"/>
        <v>0.2</v>
      </c>
      <c r="AA70" s="14">
        <f t="shared" si="22"/>
        <v>20</v>
      </c>
      <c r="AB70" s="14">
        <f t="shared" si="22"/>
        <v>20</v>
      </c>
      <c r="AC70" s="14">
        <f t="shared" si="22"/>
        <v>12</v>
      </c>
      <c r="AD70" s="14">
        <f t="shared" si="22"/>
        <v>2</v>
      </c>
      <c r="AE70" s="14">
        <f t="shared" si="22"/>
        <v>60</v>
      </c>
      <c r="AF70" s="14">
        <f t="shared" si="22"/>
        <v>718</v>
      </c>
      <c r="AG70" s="14">
        <f t="shared" si="22"/>
        <v>350.43</v>
      </c>
    </row>
    <row r="71" spans="1:33" ht="15" customHeight="1">
      <c r="A71" s="16" t="s">
        <v>169</v>
      </c>
      <c r="B71" s="23">
        <f aca="true" t="shared" si="23" ref="B71:B134">SUM(C71:AG71)</f>
        <v>2175.03</v>
      </c>
      <c r="C71" s="14">
        <f aca="true" t="shared" si="24" ref="C71:AG71">SUM(C72:C73)</f>
        <v>0</v>
      </c>
      <c r="D71" s="14">
        <f t="shared" si="24"/>
        <v>0</v>
      </c>
      <c r="E71" s="14">
        <f t="shared" si="24"/>
        <v>500</v>
      </c>
      <c r="F71" s="14">
        <f t="shared" si="24"/>
        <v>60</v>
      </c>
      <c r="G71" s="14">
        <f t="shared" si="24"/>
        <v>0</v>
      </c>
      <c r="H71" s="14">
        <f t="shared" si="24"/>
        <v>6</v>
      </c>
      <c r="I71" s="14">
        <f t="shared" si="24"/>
        <v>0</v>
      </c>
      <c r="J71" s="14">
        <f t="shared" si="24"/>
        <v>11.4</v>
      </c>
      <c r="K71" s="14">
        <f t="shared" si="24"/>
        <v>30</v>
      </c>
      <c r="L71" s="14">
        <f t="shared" si="24"/>
        <v>0</v>
      </c>
      <c r="M71" s="14">
        <f t="shared" si="24"/>
        <v>0</v>
      </c>
      <c r="N71" s="14">
        <f t="shared" si="24"/>
        <v>0</v>
      </c>
      <c r="O71" s="14">
        <f t="shared" si="24"/>
        <v>0</v>
      </c>
      <c r="P71" s="14">
        <f t="shared" si="24"/>
        <v>0</v>
      </c>
      <c r="Q71" s="14">
        <f t="shared" si="24"/>
        <v>0</v>
      </c>
      <c r="R71" s="14">
        <f t="shared" si="24"/>
        <v>80</v>
      </c>
      <c r="S71" s="14">
        <f t="shared" si="24"/>
        <v>300</v>
      </c>
      <c r="T71" s="14">
        <f t="shared" si="24"/>
        <v>0</v>
      </c>
      <c r="U71" s="14">
        <f t="shared" si="24"/>
        <v>656</v>
      </c>
      <c r="V71" s="14">
        <f t="shared" si="24"/>
        <v>0</v>
      </c>
      <c r="W71" s="14">
        <f t="shared" si="24"/>
        <v>0</v>
      </c>
      <c r="X71" s="14">
        <f t="shared" si="24"/>
        <v>0</v>
      </c>
      <c r="Y71" s="14">
        <f t="shared" si="24"/>
        <v>0</v>
      </c>
      <c r="Z71" s="14">
        <f t="shared" si="24"/>
        <v>0.2</v>
      </c>
      <c r="AA71" s="14">
        <f t="shared" si="24"/>
        <v>20</v>
      </c>
      <c r="AB71" s="14">
        <f t="shared" si="24"/>
        <v>20</v>
      </c>
      <c r="AC71" s="14">
        <f t="shared" si="24"/>
        <v>3</v>
      </c>
      <c r="AD71" s="14">
        <f t="shared" si="24"/>
        <v>2</v>
      </c>
      <c r="AE71" s="14">
        <f t="shared" si="24"/>
        <v>60</v>
      </c>
      <c r="AF71" s="14">
        <f t="shared" si="24"/>
        <v>76</v>
      </c>
      <c r="AG71" s="14">
        <f t="shared" si="24"/>
        <v>350.43</v>
      </c>
    </row>
    <row r="72" spans="1:33" ht="15" customHeight="1">
      <c r="A72" s="17" t="s">
        <v>71</v>
      </c>
      <c r="B72" s="23">
        <f t="shared" si="23"/>
        <v>1326.43</v>
      </c>
      <c r="C72" s="21">
        <v>0</v>
      </c>
      <c r="D72" s="21">
        <v>0</v>
      </c>
      <c r="E72" s="21">
        <v>500</v>
      </c>
      <c r="F72" s="21">
        <v>60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300</v>
      </c>
      <c r="T72" s="21">
        <v>0</v>
      </c>
      <c r="U72" s="21">
        <v>56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1">
        <v>0</v>
      </c>
      <c r="AB72" s="21">
        <v>0</v>
      </c>
      <c r="AC72" s="21">
        <v>0</v>
      </c>
      <c r="AD72" s="21">
        <v>0</v>
      </c>
      <c r="AE72" s="21">
        <v>60</v>
      </c>
      <c r="AF72" s="21">
        <v>0</v>
      </c>
      <c r="AG72" s="21">
        <v>350.43</v>
      </c>
    </row>
    <row r="73" spans="1:33" ht="15" customHeight="1">
      <c r="A73" s="16" t="s">
        <v>52</v>
      </c>
      <c r="B73" s="23">
        <f t="shared" si="23"/>
        <v>848.6</v>
      </c>
      <c r="C73" s="14">
        <f aca="true" t="shared" si="25" ref="C73:AG73">SUM(C74:C76)</f>
        <v>0</v>
      </c>
      <c r="D73" s="14">
        <f t="shared" si="25"/>
        <v>0</v>
      </c>
      <c r="E73" s="14">
        <f t="shared" si="25"/>
        <v>0</v>
      </c>
      <c r="F73" s="14">
        <f t="shared" si="25"/>
        <v>0</v>
      </c>
      <c r="G73" s="14">
        <f t="shared" si="25"/>
        <v>0</v>
      </c>
      <c r="H73" s="14">
        <f t="shared" si="25"/>
        <v>6</v>
      </c>
      <c r="I73" s="14">
        <f t="shared" si="25"/>
        <v>0</v>
      </c>
      <c r="J73" s="14">
        <f t="shared" si="25"/>
        <v>11.4</v>
      </c>
      <c r="K73" s="14">
        <f t="shared" si="25"/>
        <v>30</v>
      </c>
      <c r="L73" s="14">
        <f t="shared" si="25"/>
        <v>0</v>
      </c>
      <c r="M73" s="14">
        <f t="shared" si="25"/>
        <v>0</v>
      </c>
      <c r="N73" s="14">
        <f t="shared" si="25"/>
        <v>0</v>
      </c>
      <c r="O73" s="14">
        <f t="shared" si="25"/>
        <v>0</v>
      </c>
      <c r="P73" s="14">
        <f t="shared" si="25"/>
        <v>0</v>
      </c>
      <c r="Q73" s="14">
        <f t="shared" si="25"/>
        <v>0</v>
      </c>
      <c r="R73" s="14">
        <f t="shared" si="25"/>
        <v>80</v>
      </c>
      <c r="S73" s="14">
        <f t="shared" si="25"/>
        <v>0</v>
      </c>
      <c r="T73" s="14">
        <f t="shared" si="25"/>
        <v>0</v>
      </c>
      <c r="U73" s="14">
        <f t="shared" si="25"/>
        <v>600</v>
      </c>
      <c r="V73" s="14">
        <f t="shared" si="25"/>
        <v>0</v>
      </c>
      <c r="W73" s="14">
        <f t="shared" si="25"/>
        <v>0</v>
      </c>
      <c r="X73" s="14">
        <f t="shared" si="25"/>
        <v>0</v>
      </c>
      <c r="Y73" s="14">
        <f t="shared" si="25"/>
        <v>0</v>
      </c>
      <c r="Z73" s="14">
        <f t="shared" si="25"/>
        <v>0.2</v>
      </c>
      <c r="AA73" s="14">
        <f t="shared" si="25"/>
        <v>20</v>
      </c>
      <c r="AB73" s="14">
        <f t="shared" si="25"/>
        <v>20</v>
      </c>
      <c r="AC73" s="14">
        <f t="shared" si="25"/>
        <v>3</v>
      </c>
      <c r="AD73" s="14">
        <f t="shared" si="25"/>
        <v>2</v>
      </c>
      <c r="AE73" s="14">
        <f t="shared" si="25"/>
        <v>0</v>
      </c>
      <c r="AF73" s="14">
        <f t="shared" si="25"/>
        <v>76</v>
      </c>
      <c r="AG73" s="14">
        <f t="shared" si="25"/>
        <v>0</v>
      </c>
    </row>
    <row r="74" spans="1:33" s="4" customFormat="1" ht="15" customHeight="1">
      <c r="A74" s="18" t="s">
        <v>16</v>
      </c>
      <c r="B74" s="23">
        <f t="shared" si="23"/>
        <v>650.4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2</v>
      </c>
      <c r="I74" s="21">
        <v>0</v>
      </c>
      <c r="J74" s="21">
        <v>4.4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20</v>
      </c>
      <c r="S74" s="21">
        <v>0</v>
      </c>
      <c r="T74" s="21">
        <v>0</v>
      </c>
      <c r="U74" s="21">
        <v>600</v>
      </c>
      <c r="V74" s="21">
        <v>0</v>
      </c>
      <c r="W74" s="21">
        <v>0</v>
      </c>
      <c r="X74" s="21">
        <v>0</v>
      </c>
      <c r="Y74" s="21">
        <v>0</v>
      </c>
      <c r="Z74" s="21">
        <v>0</v>
      </c>
      <c r="AA74" s="21">
        <v>0</v>
      </c>
      <c r="AB74" s="21">
        <v>0</v>
      </c>
      <c r="AC74" s="21">
        <v>0</v>
      </c>
      <c r="AD74" s="21">
        <v>0</v>
      </c>
      <c r="AE74" s="21">
        <v>0</v>
      </c>
      <c r="AF74" s="21">
        <v>24</v>
      </c>
      <c r="AG74" s="21">
        <v>0</v>
      </c>
    </row>
    <row r="75" spans="1:33" s="4" customFormat="1" ht="15" customHeight="1">
      <c r="A75" s="18" t="s">
        <v>17</v>
      </c>
      <c r="B75" s="23">
        <f t="shared" si="23"/>
        <v>85.8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2</v>
      </c>
      <c r="I75" s="21">
        <v>0</v>
      </c>
      <c r="J75" s="21">
        <v>4.6</v>
      </c>
      <c r="K75" s="21">
        <v>30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30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1">
        <v>0</v>
      </c>
      <c r="Z75" s="21">
        <v>0.2</v>
      </c>
      <c r="AA75" s="21">
        <v>0</v>
      </c>
      <c r="AB75" s="21">
        <v>0</v>
      </c>
      <c r="AC75" s="21">
        <v>3</v>
      </c>
      <c r="AD75" s="21">
        <v>2</v>
      </c>
      <c r="AE75" s="21">
        <v>0</v>
      </c>
      <c r="AF75" s="21">
        <v>14</v>
      </c>
      <c r="AG75" s="21">
        <v>0</v>
      </c>
    </row>
    <row r="76" spans="1:33" s="4" customFormat="1" ht="15" customHeight="1">
      <c r="A76" s="18" t="s">
        <v>18</v>
      </c>
      <c r="B76" s="23">
        <f t="shared" si="23"/>
        <v>112.4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2</v>
      </c>
      <c r="I76" s="21">
        <v>0</v>
      </c>
      <c r="J76" s="21">
        <v>2.4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30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21">
        <v>20</v>
      </c>
      <c r="AB76" s="21">
        <v>20</v>
      </c>
      <c r="AC76" s="21">
        <v>0</v>
      </c>
      <c r="AD76" s="21">
        <v>0</v>
      </c>
      <c r="AE76" s="21">
        <v>0</v>
      </c>
      <c r="AF76" s="21">
        <v>38</v>
      </c>
      <c r="AG76" s="21">
        <v>0</v>
      </c>
    </row>
    <row r="77" spans="1:33" s="4" customFormat="1" ht="15" customHeight="1">
      <c r="A77" s="16" t="s">
        <v>53</v>
      </c>
      <c r="B77" s="23">
        <f t="shared" si="23"/>
        <v>2169.2</v>
      </c>
      <c r="C77" s="14">
        <f aca="true" t="shared" si="26" ref="C77:AG77">SUM(C78,C80)</f>
        <v>100</v>
      </c>
      <c r="D77" s="14">
        <f t="shared" si="26"/>
        <v>0</v>
      </c>
      <c r="E77" s="14">
        <f t="shared" si="26"/>
        <v>0</v>
      </c>
      <c r="F77" s="14">
        <f t="shared" si="26"/>
        <v>0</v>
      </c>
      <c r="G77" s="14">
        <f t="shared" si="26"/>
        <v>0</v>
      </c>
      <c r="H77" s="14">
        <f t="shared" si="26"/>
        <v>22</v>
      </c>
      <c r="I77" s="14">
        <f t="shared" si="26"/>
        <v>0</v>
      </c>
      <c r="J77" s="14">
        <f t="shared" si="26"/>
        <v>48.4</v>
      </c>
      <c r="K77" s="14">
        <f t="shared" si="26"/>
        <v>160</v>
      </c>
      <c r="L77" s="14">
        <f t="shared" si="26"/>
        <v>0</v>
      </c>
      <c r="M77" s="14">
        <f t="shared" si="26"/>
        <v>0</v>
      </c>
      <c r="N77" s="14">
        <f t="shared" si="26"/>
        <v>0</v>
      </c>
      <c r="O77" s="14">
        <f t="shared" si="26"/>
        <v>0</v>
      </c>
      <c r="P77" s="14">
        <f t="shared" si="26"/>
        <v>0</v>
      </c>
      <c r="Q77" s="14">
        <f t="shared" si="26"/>
        <v>380</v>
      </c>
      <c r="R77" s="14">
        <f t="shared" si="26"/>
        <v>180</v>
      </c>
      <c r="S77" s="14">
        <f t="shared" si="26"/>
        <v>0</v>
      </c>
      <c r="T77" s="14">
        <f t="shared" si="26"/>
        <v>600</v>
      </c>
      <c r="U77" s="14">
        <f t="shared" si="26"/>
        <v>0</v>
      </c>
      <c r="V77" s="14">
        <f t="shared" si="26"/>
        <v>0</v>
      </c>
      <c r="W77" s="14">
        <f t="shared" si="26"/>
        <v>24</v>
      </c>
      <c r="X77" s="14">
        <f t="shared" si="26"/>
        <v>3.8</v>
      </c>
      <c r="Y77" s="14">
        <f t="shared" si="26"/>
        <v>0</v>
      </c>
      <c r="Z77" s="14">
        <f t="shared" si="26"/>
        <v>0</v>
      </c>
      <c r="AA77" s="14">
        <f t="shared" si="26"/>
        <v>0</v>
      </c>
      <c r="AB77" s="14">
        <f t="shared" si="26"/>
        <v>0</v>
      </c>
      <c r="AC77" s="14">
        <f t="shared" si="26"/>
        <v>9</v>
      </c>
      <c r="AD77" s="14">
        <f t="shared" si="26"/>
        <v>0</v>
      </c>
      <c r="AE77" s="14">
        <f t="shared" si="26"/>
        <v>0</v>
      </c>
      <c r="AF77" s="14">
        <f t="shared" si="26"/>
        <v>642</v>
      </c>
      <c r="AG77" s="14">
        <f t="shared" si="26"/>
        <v>0</v>
      </c>
    </row>
    <row r="78" spans="1:33" s="4" customFormat="1" ht="15" customHeight="1">
      <c r="A78" s="16" t="s">
        <v>54</v>
      </c>
      <c r="B78" s="23">
        <f t="shared" si="23"/>
        <v>1182.6</v>
      </c>
      <c r="C78" s="14">
        <f aca="true" t="shared" si="27" ref="C78:AG78">C79</f>
        <v>100</v>
      </c>
      <c r="D78" s="14">
        <f t="shared" si="27"/>
        <v>0</v>
      </c>
      <c r="E78" s="14">
        <f t="shared" si="27"/>
        <v>0</v>
      </c>
      <c r="F78" s="14">
        <f t="shared" si="27"/>
        <v>0</v>
      </c>
      <c r="G78" s="14">
        <f t="shared" si="27"/>
        <v>0</v>
      </c>
      <c r="H78" s="14">
        <f t="shared" si="27"/>
        <v>10</v>
      </c>
      <c r="I78" s="14">
        <f t="shared" si="27"/>
        <v>0</v>
      </c>
      <c r="J78" s="14">
        <f t="shared" si="27"/>
        <v>17.6</v>
      </c>
      <c r="K78" s="14">
        <f t="shared" si="27"/>
        <v>60</v>
      </c>
      <c r="L78" s="14">
        <f t="shared" si="27"/>
        <v>0</v>
      </c>
      <c r="M78" s="14">
        <f t="shared" si="27"/>
        <v>0</v>
      </c>
      <c r="N78" s="14">
        <f t="shared" si="27"/>
        <v>0</v>
      </c>
      <c r="O78" s="14">
        <f t="shared" si="27"/>
        <v>0</v>
      </c>
      <c r="P78" s="14">
        <f t="shared" si="27"/>
        <v>0</v>
      </c>
      <c r="Q78" s="14">
        <f t="shared" si="27"/>
        <v>0</v>
      </c>
      <c r="R78" s="14">
        <f t="shared" si="27"/>
        <v>80</v>
      </c>
      <c r="S78" s="14">
        <f t="shared" si="27"/>
        <v>0</v>
      </c>
      <c r="T78" s="14">
        <f t="shared" si="27"/>
        <v>600</v>
      </c>
      <c r="U78" s="14">
        <f t="shared" si="27"/>
        <v>0</v>
      </c>
      <c r="V78" s="14">
        <f t="shared" si="27"/>
        <v>0</v>
      </c>
      <c r="W78" s="14">
        <f t="shared" si="27"/>
        <v>0</v>
      </c>
      <c r="X78" s="14">
        <f t="shared" si="27"/>
        <v>0</v>
      </c>
      <c r="Y78" s="14">
        <f t="shared" si="27"/>
        <v>0</v>
      </c>
      <c r="Z78" s="14">
        <f t="shared" si="27"/>
        <v>0</v>
      </c>
      <c r="AA78" s="14">
        <f t="shared" si="27"/>
        <v>0</v>
      </c>
      <c r="AB78" s="14">
        <f t="shared" si="27"/>
        <v>0</v>
      </c>
      <c r="AC78" s="14">
        <f t="shared" si="27"/>
        <v>6</v>
      </c>
      <c r="AD78" s="14">
        <f t="shared" si="27"/>
        <v>0</v>
      </c>
      <c r="AE78" s="14">
        <f t="shared" si="27"/>
        <v>0</v>
      </c>
      <c r="AF78" s="14">
        <f t="shared" si="27"/>
        <v>309</v>
      </c>
      <c r="AG78" s="14">
        <f t="shared" si="27"/>
        <v>0</v>
      </c>
    </row>
    <row r="79" spans="1:33" ht="15" customHeight="1">
      <c r="A79" s="18" t="s">
        <v>72</v>
      </c>
      <c r="B79" s="23">
        <f t="shared" si="23"/>
        <v>1182.6</v>
      </c>
      <c r="C79" s="21">
        <v>100</v>
      </c>
      <c r="D79" s="21">
        <v>0</v>
      </c>
      <c r="E79" s="21">
        <v>0</v>
      </c>
      <c r="F79" s="21">
        <v>0</v>
      </c>
      <c r="G79" s="21">
        <v>0</v>
      </c>
      <c r="H79" s="21">
        <v>10</v>
      </c>
      <c r="I79" s="21">
        <v>0</v>
      </c>
      <c r="J79" s="21">
        <v>17.6</v>
      </c>
      <c r="K79" s="21">
        <v>60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80</v>
      </c>
      <c r="S79" s="21">
        <v>0</v>
      </c>
      <c r="T79" s="21">
        <v>600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1">
        <v>0</v>
      </c>
      <c r="AA79" s="21">
        <v>0</v>
      </c>
      <c r="AB79" s="21">
        <v>0</v>
      </c>
      <c r="AC79" s="21">
        <v>6</v>
      </c>
      <c r="AD79" s="21">
        <v>0</v>
      </c>
      <c r="AE79" s="21">
        <v>0</v>
      </c>
      <c r="AF79" s="21">
        <v>309</v>
      </c>
      <c r="AG79" s="21">
        <v>0</v>
      </c>
    </row>
    <row r="80" spans="1:33" ht="15" customHeight="1">
      <c r="A80" s="16" t="s">
        <v>73</v>
      </c>
      <c r="B80" s="23">
        <f t="shared" si="23"/>
        <v>986.6</v>
      </c>
      <c r="C80" s="14">
        <f aca="true" t="shared" si="28" ref="C80:AG80">SUM(C81:C83)</f>
        <v>0</v>
      </c>
      <c r="D80" s="14">
        <f t="shared" si="28"/>
        <v>0</v>
      </c>
      <c r="E80" s="14">
        <f t="shared" si="28"/>
        <v>0</v>
      </c>
      <c r="F80" s="14">
        <f t="shared" si="28"/>
        <v>0</v>
      </c>
      <c r="G80" s="14">
        <f t="shared" si="28"/>
        <v>0</v>
      </c>
      <c r="H80" s="14">
        <f t="shared" si="28"/>
        <v>12</v>
      </c>
      <c r="I80" s="14">
        <f t="shared" si="28"/>
        <v>0</v>
      </c>
      <c r="J80" s="14">
        <f t="shared" si="28"/>
        <v>30.8</v>
      </c>
      <c r="K80" s="14">
        <f t="shared" si="28"/>
        <v>100</v>
      </c>
      <c r="L80" s="14">
        <f t="shared" si="28"/>
        <v>0</v>
      </c>
      <c r="M80" s="14">
        <f t="shared" si="28"/>
        <v>0</v>
      </c>
      <c r="N80" s="14">
        <f t="shared" si="28"/>
        <v>0</v>
      </c>
      <c r="O80" s="14">
        <f t="shared" si="28"/>
        <v>0</v>
      </c>
      <c r="P80" s="14">
        <f t="shared" si="28"/>
        <v>0</v>
      </c>
      <c r="Q80" s="14">
        <f t="shared" si="28"/>
        <v>380</v>
      </c>
      <c r="R80" s="14">
        <f t="shared" si="28"/>
        <v>100</v>
      </c>
      <c r="S80" s="14">
        <f t="shared" si="28"/>
        <v>0</v>
      </c>
      <c r="T80" s="14">
        <f t="shared" si="28"/>
        <v>0</v>
      </c>
      <c r="U80" s="14">
        <f t="shared" si="28"/>
        <v>0</v>
      </c>
      <c r="V80" s="14">
        <f t="shared" si="28"/>
        <v>0</v>
      </c>
      <c r="W80" s="14">
        <f t="shared" si="28"/>
        <v>24</v>
      </c>
      <c r="X80" s="14">
        <f t="shared" si="28"/>
        <v>3.8</v>
      </c>
      <c r="Y80" s="14">
        <f t="shared" si="28"/>
        <v>0</v>
      </c>
      <c r="Z80" s="14">
        <f t="shared" si="28"/>
        <v>0</v>
      </c>
      <c r="AA80" s="14">
        <f t="shared" si="28"/>
        <v>0</v>
      </c>
      <c r="AB80" s="14">
        <f t="shared" si="28"/>
        <v>0</v>
      </c>
      <c r="AC80" s="14">
        <f t="shared" si="28"/>
        <v>3</v>
      </c>
      <c r="AD80" s="14">
        <f t="shared" si="28"/>
        <v>0</v>
      </c>
      <c r="AE80" s="14">
        <f t="shared" si="28"/>
        <v>0</v>
      </c>
      <c r="AF80" s="14">
        <f t="shared" si="28"/>
        <v>333</v>
      </c>
      <c r="AG80" s="14">
        <f t="shared" si="28"/>
        <v>0</v>
      </c>
    </row>
    <row r="81" spans="1:33" ht="15" customHeight="1">
      <c r="A81" s="18" t="s">
        <v>74</v>
      </c>
      <c r="B81" s="23">
        <f t="shared" si="23"/>
        <v>152.6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2</v>
      </c>
      <c r="I81" s="21">
        <v>0</v>
      </c>
      <c r="J81" s="21">
        <v>8.8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50</v>
      </c>
      <c r="S81" s="21">
        <v>0</v>
      </c>
      <c r="T81" s="21">
        <v>0</v>
      </c>
      <c r="U81" s="21">
        <v>0</v>
      </c>
      <c r="V81" s="21">
        <v>0</v>
      </c>
      <c r="W81" s="21">
        <v>6</v>
      </c>
      <c r="X81" s="21">
        <v>3.8</v>
      </c>
      <c r="Y81" s="21">
        <v>0</v>
      </c>
      <c r="Z81" s="21">
        <v>0</v>
      </c>
      <c r="AA81" s="21">
        <v>0</v>
      </c>
      <c r="AB81" s="21">
        <v>0</v>
      </c>
      <c r="AC81" s="21">
        <v>0</v>
      </c>
      <c r="AD81" s="21">
        <v>0</v>
      </c>
      <c r="AE81" s="21">
        <v>0</v>
      </c>
      <c r="AF81" s="21">
        <v>82</v>
      </c>
      <c r="AG81" s="21">
        <v>0</v>
      </c>
    </row>
    <row r="82" spans="1:33" ht="15" customHeight="1">
      <c r="A82" s="18" t="s">
        <v>75</v>
      </c>
      <c r="B82" s="23">
        <f t="shared" si="23"/>
        <v>647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7</v>
      </c>
      <c r="I82" s="21">
        <v>0</v>
      </c>
      <c r="J82" s="21">
        <v>17</v>
      </c>
      <c r="K82" s="21">
        <v>60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380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1">
        <v>0</v>
      </c>
      <c r="AA82" s="21">
        <v>0</v>
      </c>
      <c r="AB82" s="21">
        <v>0</v>
      </c>
      <c r="AC82" s="21">
        <v>3</v>
      </c>
      <c r="AD82" s="21">
        <v>0</v>
      </c>
      <c r="AE82" s="21">
        <v>0</v>
      </c>
      <c r="AF82" s="21">
        <v>180</v>
      </c>
      <c r="AG82" s="21">
        <v>0</v>
      </c>
    </row>
    <row r="83" spans="1:33" ht="15" customHeight="1">
      <c r="A83" s="18" t="s">
        <v>76</v>
      </c>
      <c r="B83" s="23">
        <f t="shared" si="23"/>
        <v>187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3</v>
      </c>
      <c r="I83" s="21">
        <v>0</v>
      </c>
      <c r="J83" s="21">
        <v>5</v>
      </c>
      <c r="K83" s="21">
        <v>40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50</v>
      </c>
      <c r="S83" s="21">
        <v>0</v>
      </c>
      <c r="T83" s="21">
        <v>0</v>
      </c>
      <c r="U83" s="21">
        <v>0</v>
      </c>
      <c r="V83" s="21">
        <v>0</v>
      </c>
      <c r="W83" s="21">
        <v>18</v>
      </c>
      <c r="X83" s="21">
        <v>0</v>
      </c>
      <c r="Y83" s="21">
        <v>0</v>
      </c>
      <c r="Z83" s="21">
        <v>0</v>
      </c>
      <c r="AA83" s="21">
        <v>0</v>
      </c>
      <c r="AB83" s="21">
        <v>0</v>
      </c>
      <c r="AC83" s="21">
        <v>0</v>
      </c>
      <c r="AD83" s="21">
        <v>0</v>
      </c>
      <c r="AE83" s="21">
        <v>0</v>
      </c>
      <c r="AF83" s="21">
        <v>71</v>
      </c>
      <c r="AG83" s="21">
        <v>0</v>
      </c>
    </row>
    <row r="84" spans="1:33" ht="15" customHeight="1">
      <c r="A84" s="16" t="s">
        <v>77</v>
      </c>
      <c r="B84" s="23">
        <f t="shared" si="23"/>
        <v>2678.43</v>
      </c>
      <c r="C84" s="14">
        <f aca="true" t="shared" si="29" ref="C84:AG84">SUM(C85,C91)</f>
        <v>0</v>
      </c>
      <c r="D84" s="14">
        <f t="shared" si="29"/>
        <v>0</v>
      </c>
      <c r="E84" s="14">
        <f t="shared" si="29"/>
        <v>500</v>
      </c>
      <c r="F84" s="14">
        <f t="shared" si="29"/>
        <v>0</v>
      </c>
      <c r="G84" s="14">
        <f t="shared" si="29"/>
        <v>200</v>
      </c>
      <c r="H84" s="14">
        <f t="shared" si="29"/>
        <v>11</v>
      </c>
      <c r="I84" s="14">
        <f t="shared" si="29"/>
        <v>0</v>
      </c>
      <c r="J84" s="14">
        <f t="shared" si="29"/>
        <v>25.6</v>
      </c>
      <c r="K84" s="14">
        <f t="shared" si="29"/>
        <v>210</v>
      </c>
      <c r="L84" s="14">
        <f t="shared" si="29"/>
        <v>45</v>
      </c>
      <c r="M84" s="14">
        <f t="shared" si="29"/>
        <v>170</v>
      </c>
      <c r="N84" s="14">
        <f t="shared" si="29"/>
        <v>0</v>
      </c>
      <c r="O84" s="14">
        <f t="shared" si="29"/>
        <v>0</v>
      </c>
      <c r="P84" s="14">
        <f t="shared" si="29"/>
        <v>50</v>
      </c>
      <c r="Q84" s="14">
        <f t="shared" si="29"/>
        <v>0</v>
      </c>
      <c r="R84" s="14">
        <f t="shared" si="29"/>
        <v>310</v>
      </c>
      <c r="S84" s="14">
        <f t="shared" si="29"/>
        <v>80</v>
      </c>
      <c r="T84" s="14">
        <f t="shared" si="29"/>
        <v>150</v>
      </c>
      <c r="U84" s="14">
        <f t="shared" si="29"/>
        <v>80</v>
      </c>
      <c r="V84" s="14">
        <f t="shared" si="29"/>
        <v>0</v>
      </c>
      <c r="W84" s="14">
        <f t="shared" si="29"/>
        <v>12</v>
      </c>
      <c r="X84" s="14">
        <f t="shared" si="29"/>
        <v>70.9</v>
      </c>
      <c r="Y84" s="14">
        <f t="shared" si="29"/>
        <v>0</v>
      </c>
      <c r="Z84" s="14">
        <f t="shared" si="29"/>
        <v>0.8</v>
      </c>
      <c r="AA84" s="14">
        <f t="shared" si="29"/>
        <v>20</v>
      </c>
      <c r="AB84" s="14">
        <f t="shared" si="29"/>
        <v>20</v>
      </c>
      <c r="AC84" s="14">
        <f t="shared" si="29"/>
        <v>6</v>
      </c>
      <c r="AD84" s="14">
        <f t="shared" si="29"/>
        <v>14</v>
      </c>
      <c r="AE84" s="14">
        <f t="shared" si="29"/>
        <v>70</v>
      </c>
      <c r="AF84" s="14">
        <f t="shared" si="29"/>
        <v>173</v>
      </c>
      <c r="AG84" s="14">
        <f t="shared" si="29"/>
        <v>460.13</v>
      </c>
    </row>
    <row r="85" spans="1:33" ht="15" customHeight="1">
      <c r="A85" s="16" t="s">
        <v>116</v>
      </c>
      <c r="B85" s="23">
        <f t="shared" si="23"/>
        <v>2046.43</v>
      </c>
      <c r="C85" s="14">
        <f aca="true" t="shared" si="30" ref="C85:AG85">SUM(C86:C87)</f>
        <v>0</v>
      </c>
      <c r="D85" s="14">
        <f t="shared" si="30"/>
        <v>0</v>
      </c>
      <c r="E85" s="14">
        <f t="shared" si="30"/>
        <v>500</v>
      </c>
      <c r="F85" s="14">
        <f t="shared" si="30"/>
        <v>0</v>
      </c>
      <c r="G85" s="14">
        <f t="shared" si="30"/>
        <v>150</v>
      </c>
      <c r="H85" s="14">
        <f t="shared" si="30"/>
        <v>6</v>
      </c>
      <c r="I85" s="14">
        <f t="shared" si="30"/>
        <v>0</v>
      </c>
      <c r="J85" s="14">
        <f t="shared" si="30"/>
        <v>9.2</v>
      </c>
      <c r="K85" s="14">
        <f t="shared" si="30"/>
        <v>150</v>
      </c>
      <c r="L85" s="14">
        <f t="shared" si="30"/>
        <v>45</v>
      </c>
      <c r="M85" s="14">
        <f t="shared" si="30"/>
        <v>170</v>
      </c>
      <c r="N85" s="14">
        <f t="shared" si="30"/>
        <v>0</v>
      </c>
      <c r="O85" s="14">
        <f t="shared" si="30"/>
        <v>0</v>
      </c>
      <c r="P85" s="14">
        <f t="shared" si="30"/>
        <v>0</v>
      </c>
      <c r="Q85" s="14">
        <f t="shared" si="30"/>
        <v>0</v>
      </c>
      <c r="R85" s="14">
        <f t="shared" si="30"/>
        <v>140</v>
      </c>
      <c r="S85" s="14">
        <f t="shared" si="30"/>
        <v>30</v>
      </c>
      <c r="T85" s="14">
        <f t="shared" si="30"/>
        <v>150</v>
      </c>
      <c r="U85" s="14">
        <f t="shared" si="30"/>
        <v>80</v>
      </c>
      <c r="V85" s="14">
        <f t="shared" si="30"/>
        <v>0</v>
      </c>
      <c r="W85" s="14">
        <f t="shared" si="30"/>
        <v>0</v>
      </c>
      <c r="X85" s="14">
        <f t="shared" si="30"/>
        <v>67.7</v>
      </c>
      <c r="Y85" s="14">
        <f t="shared" si="30"/>
        <v>0</v>
      </c>
      <c r="Z85" s="14">
        <f t="shared" si="30"/>
        <v>0.4</v>
      </c>
      <c r="AA85" s="14">
        <f t="shared" si="30"/>
        <v>20</v>
      </c>
      <c r="AB85" s="14">
        <f t="shared" si="30"/>
        <v>0</v>
      </c>
      <c r="AC85" s="14">
        <f t="shared" si="30"/>
        <v>3</v>
      </c>
      <c r="AD85" s="14">
        <f t="shared" si="30"/>
        <v>12</v>
      </c>
      <c r="AE85" s="14">
        <f t="shared" si="30"/>
        <v>70</v>
      </c>
      <c r="AF85" s="14">
        <f t="shared" si="30"/>
        <v>53</v>
      </c>
      <c r="AG85" s="14">
        <f t="shared" si="30"/>
        <v>390.13</v>
      </c>
    </row>
    <row r="86" spans="1:33" ht="15" customHeight="1">
      <c r="A86" s="17" t="s">
        <v>78</v>
      </c>
      <c r="B86" s="23">
        <f t="shared" si="23"/>
        <v>1327.03</v>
      </c>
      <c r="C86" s="21">
        <v>0</v>
      </c>
      <c r="D86" s="21">
        <v>0</v>
      </c>
      <c r="E86" s="21">
        <v>500</v>
      </c>
      <c r="F86" s="21">
        <v>0</v>
      </c>
      <c r="G86" s="21">
        <v>150</v>
      </c>
      <c r="H86" s="21">
        <v>0</v>
      </c>
      <c r="I86" s="21">
        <v>0</v>
      </c>
      <c r="J86" s="21">
        <v>0</v>
      </c>
      <c r="K86" s="21">
        <v>0</v>
      </c>
      <c r="L86" s="21">
        <v>45</v>
      </c>
      <c r="M86" s="21">
        <v>170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80</v>
      </c>
      <c r="V86" s="21">
        <v>0</v>
      </c>
      <c r="W86" s="21">
        <v>0</v>
      </c>
      <c r="X86" s="21">
        <v>11.7</v>
      </c>
      <c r="Y86" s="21">
        <v>0</v>
      </c>
      <c r="Z86" s="21">
        <v>0.2</v>
      </c>
      <c r="AA86" s="21">
        <v>0</v>
      </c>
      <c r="AB86" s="21">
        <v>0</v>
      </c>
      <c r="AC86" s="21">
        <v>0</v>
      </c>
      <c r="AD86" s="21">
        <v>10</v>
      </c>
      <c r="AE86" s="21">
        <v>70</v>
      </c>
      <c r="AF86" s="21">
        <v>0</v>
      </c>
      <c r="AG86" s="21">
        <v>290.13</v>
      </c>
    </row>
    <row r="87" spans="1:33" ht="15" customHeight="1">
      <c r="A87" s="16" t="s">
        <v>52</v>
      </c>
      <c r="B87" s="23">
        <f t="shared" si="23"/>
        <v>719.4</v>
      </c>
      <c r="C87" s="14">
        <f aca="true" t="shared" si="31" ref="C87:AG87">SUM(C88:C90)</f>
        <v>0</v>
      </c>
      <c r="D87" s="14">
        <f t="shared" si="31"/>
        <v>0</v>
      </c>
      <c r="E87" s="14">
        <f t="shared" si="31"/>
        <v>0</v>
      </c>
      <c r="F87" s="14">
        <f t="shared" si="31"/>
        <v>0</v>
      </c>
      <c r="G87" s="14">
        <f t="shared" si="31"/>
        <v>0</v>
      </c>
      <c r="H87" s="14">
        <f t="shared" si="31"/>
        <v>6</v>
      </c>
      <c r="I87" s="14">
        <f t="shared" si="31"/>
        <v>0</v>
      </c>
      <c r="J87" s="14">
        <f t="shared" si="31"/>
        <v>9.2</v>
      </c>
      <c r="K87" s="14">
        <f t="shared" si="31"/>
        <v>150</v>
      </c>
      <c r="L87" s="14">
        <f t="shared" si="31"/>
        <v>0</v>
      </c>
      <c r="M87" s="14">
        <f t="shared" si="31"/>
        <v>0</v>
      </c>
      <c r="N87" s="14">
        <f t="shared" si="31"/>
        <v>0</v>
      </c>
      <c r="O87" s="14">
        <f t="shared" si="31"/>
        <v>0</v>
      </c>
      <c r="P87" s="14">
        <f t="shared" si="31"/>
        <v>0</v>
      </c>
      <c r="Q87" s="14">
        <f t="shared" si="31"/>
        <v>0</v>
      </c>
      <c r="R87" s="14">
        <f t="shared" si="31"/>
        <v>140</v>
      </c>
      <c r="S87" s="14">
        <f t="shared" si="31"/>
        <v>30</v>
      </c>
      <c r="T87" s="14">
        <f t="shared" si="31"/>
        <v>150</v>
      </c>
      <c r="U87" s="14">
        <f t="shared" si="31"/>
        <v>0</v>
      </c>
      <c r="V87" s="14">
        <f t="shared" si="31"/>
        <v>0</v>
      </c>
      <c r="W87" s="14">
        <f t="shared" si="31"/>
        <v>0</v>
      </c>
      <c r="X87" s="14">
        <f t="shared" si="31"/>
        <v>56</v>
      </c>
      <c r="Y87" s="14">
        <f t="shared" si="31"/>
        <v>0</v>
      </c>
      <c r="Z87" s="14">
        <f t="shared" si="31"/>
        <v>0.2</v>
      </c>
      <c r="AA87" s="14">
        <f t="shared" si="31"/>
        <v>20</v>
      </c>
      <c r="AB87" s="14">
        <f t="shared" si="31"/>
        <v>0</v>
      </c>
      <c r="AC87" s="14">
        <f t="shared" si="31"/>
        <v>3</v>
      </c>
      <c r="AD87" s="14">
        <f t="shared" si="31"/>
        <v>2</v>
      </c>
      <c r="AE87" s="14">
        <f t="shared" si="31"/>
        <v>0</v>
      </c>
      <c r="AF87" s="14">
        <f t="shared" si="31"/>
        <v>53</v>
      </c>
      <c r="AG87" s="14">
        <f t="shared" si="31"/>
        <v>100</v>
      </c>
    </row>
    <row r="88" spans="1:33" s="4" customFormat="1" ht="15" customHeight="1">
      <c r="A88" s="18" t="s">
        <v>19</v>
      </c>
      <c r="B88" s="23">
        <f t="shared" si="23"/>
        <v>168.9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2</v>
      </c>
      <c r="I88" s="21">
        <v>0</v>
      </c>
      <c r="J88" s="21">
        <v>3.8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30</v>
      </c>
      <c r="S88" s="21">
        <v>30</v>
      </c>
      <c r="T88" s="21">
        <v>0</v>
      </c>
      <c r="U88" s="21">
        <v>0</v>
      </c>
      <c r="V88" s="21">
        <v>0</v>
      </c>
      <c r="W88" s="21">
        <v>0</v>
      </c>
      <c r="X88" s="21">
        <v>15</v>
      </c>
      <c r="Y88" s="21">
        <v>0</v>
      </c>
      <c r="Z88" s="21">
        <v>0.1</v>
      </c>
      <c r="AA88" s="21">
        <v>20</v>
      </c>
      <c r="AB88" s="21">
        <v>0</v>
      </c>
      <c r="AC88" s="21">
        <v>0</v>
      </c>
      <c r="AD88" s="21">
        <v>2</v>
      </c>
      <c r="AE88" s="21">
        <v>0</v>
      </c>
      <c r="AF88" s="21">
        <v>21</v>
      </c>
      <c r="AG88" s="21">
        <v>45</v>
      </c>
    </row>
    <row r="89" spans="1:33" s="4" customFormat="1" ht="15" customHeight="1">
      <c r="A89" s="18" t="s">
        <v>20</v>
      </c>
      <c r="B89" s="23">
        <f t="shared" si="23"/>
        <v>428.9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2</v>
      </c>
      <c r="I89" s="21">
        <v>0</v>
      </c>
      <c r="J89" s="21">
        <v>2.8</v>
      </c>
      <c r="K89" s="21">
        <v>120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80</v>
      </c>
      <c r="S89" s="21">
        <v>0</v>
      </c>
      <c r="T89" s="21">
        <v>150</v>
      </c>
      <c r="U89" s="21">
        <v>0</v>
      </c>
      <c r="V89" s="21">
        <v>0</v>
      </c>
      <c r="W89" s="21">
        <v>0</v>
      </c>
      <c r="X89" s="21">
        <v>41</v>
      </c>
      <c r="Y89" s="21">
        <v>0</v>
      </c>
      <c r="Z89" s="21">
        <v>0.1</v>
      </c>
      <c r="AA89" s="21">
        <v>0</v>
      </c>
      <c r="AB89" s="21">
        <v>0</v>
      </c>
      <c r="AC89" s="21">
        <v>0</v>
      </c>
      <c r="AD89" s="21">
        <v>0</v>
      </c>
      <c r="AE89" s="21">
        <v>0</v>
      </c>
      <c r="AF89" s="21">
        <v>8</v>
      </c>
      <c r="AG89" s="21">
        <v>25</v>
      </c>
    </row>
    <row r="90" spans="1:33" s="4" customFormat="1" ht="15" customHeight="1">
      <c r="A90" s="18" t="s">
        <v>21</v>
      </c>
      <c r="B90" s="23">
        <f t="shared" si="23"/>
        <v>121.6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2</v>
      </c>
      <c r="I90" s="21">
        <v>0</v>
      </c>
      <c r="J90" s="21">
        <v>2.6</v>
      </c>
      <c r="K90" s="21">
        <v>30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30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0</v>
      </c>
      <c r="AB90" s="21">
        <v>0</v>
      </c>
      <c r="AC90" s="21">
        <v>3</v>
      </c>
      <c r="AD90" s="21">
        <v>0</v>
      </c>
      <c r="AE90" s="21">
        <v>0</v>
      </c>
      <c r="AF90" s="21">
        <v>24</v>
      </c>
      <c r="AG90" s="21">
        <v>30</v>
      </c>
    </row>
    <row r="91" spans="1:33" s="4" customFormat="1" ht="15" customHeight="1">
      <c r="A91" s="16" t="s">
        <v>53</v>
      </c>
      <c r="B91" s="23">
        <f t="shared" si="23"/>
        <v>632</v>
      </c>
      <c r="C91" s="14">
        <f aca="true" t="shared" si="32" ref="C91:AG92">C92</f>
        <v>0</v>
      </c>
      <c r="D91" s="14">
        <f t="shared" si="32"/>
        <v>0</v>
      </c>
      <c r="E91" s="14">
        <f t="shared" si="32"/>
        <v>0</v>
      </c>
      <c r="F91" s="14">
        <f t="shared" si="32"/>
        <v>0</v>
      </c>
      <c r="G91" s="14">
        <f t="shared" si="32"/>
        <v>50</v>
      </c>
      <c r="H91" s="14">
        <f t="shared" si="32"/>
        <v>5</v>
      </c>
      <c r="I91" s="14">
        <f t="shared" si="32"/>
        <v>0</v>
      </c>
      <c r="J91" s="14">
        <f t="shared" si="32"/>
        <v>16.4</v>
      </c>
      <c r="K91" s="14">
        <f t="shared" si="32"/>
        <v>60</v>
      </c>
      <c r="L91" s="14">
        <f t="shared" si="32"/>
        <v>0</v>
      </c>
      <c r="M91" s="14">
        <f t="shared" si="32"/>
        <v>0</v>
      </c>
      <c r="N91" s="14">
        <f t="shared" si="32"/>
        <v>0</v>
      </c>
      <c r="O91" s="14">
        <f t="shared" si="32"/>
        <v>0</v>
      </c>
      <c r="P91" s="14">
        <f t="shared" si="32"/>
        <v>50</v>
      </c>
      <c r="Q91" s="14">
        <f t="shared" si="32"/>
        <v>0</v>
      </c>
      <c r="R91" s="14">
        <f t="shared" si="32"/>
        <v>170</v>
      </c>
      <c r="S91" s="14">
        <f t="shared" si="32"/>
        <v>50</v>
      </c>
      <c r="T91" s="14">
        <f t="shared" si="32"/>
        <v>0</v>
      </c>
      <c r="U91" s="14">
        <f t="shared" si="32"/>
        <v>0</v>
      </c>
      <c r="V91" s="14">
        <f t="shared" si="32"/>
        <v>0</v>
      </c>
      <c r="W91" s="14">
        <f t="shared" si="32"/>
        <v>12</v>
      </c>
      <c r="X91" s="14">
        <f t="shared" si="32"/>
        <v>3.2</v>
      </c>
      <c r="Y91" s="14">
        <f t="shared" si="32"/>
        <v>0</v>
      </c>
      <c r="Z91" s="14">
        <f t="shared" si="32"/>
        <v>0.4</v>
      </c>
      <c r="AA91" s="14">
        <f t="shared" si="32"/>
        <v>0</v>
      </c>
      <c r="AB91" s="14">
        <f t="shared" si="32"/>
        <v>20</v>
      </c>
      <c r="AC91" s="14">
        <f t="shared" si="32"/>
        <v>3</v>
      </c>
      <c r="AD91" s="14">
        <f t="shared" si="32"/>
        <v>2</v>
      </c>
      <c r="AE91" s="14">
        <f t="shared" si="32"/>
        <v>0</v>
      </c>
      <c r="AF91" s="14">
        <f t="shared" si="32"/>
        <v>120</v>
      </c>
      <c r="AG91" s="14">
        <f t="shared" si="32"/>
        <v>70</v>
      </c>
    </row>
    <row r="92" spans="1:33" s="4" customFormat="1" ht="15" customHeight="1">
      <c r="A92" s="16" t="s">
        <v>54</v>
      </c>
      <c r="B92" s="23">
        <f t="shared" si="23"/>
        <v>632</v>
      </c>
      <c r="C92" s="14">
        <f t="shared" si="32"/>
        <v>0</v>
      </c>
      <c r="D92" s="14">
        <f t="shared" si="32"/>
        <v>0</v>
      </c>
      <c r="E92" s="14">
        <f t="shared" si="32"/>
        <v>0</v>
      </c>
      <c r="F92" s="14">
        <f t="shared" si="32"/>
        <v>0</v>
      </c>
      <c r="G92" s="14">
        <f t="shared" si="32"/>
        <v>50</v>
      </c>
      <c r="H92" s="14">
        <f t="shared" si="32"/>
        <v>5</v>
      </c>
      <c r="I92" s="14">
        <f t="shared" si="32"/>
        <v>0</v>
      </c>
      <c r="J92" s="14">
        <f t="shared" si="32"/>
        <v>16.4</v>
      </c>
      <c r="K92" s="14">
        <f t="shared" si="32"/>
        <v>60</v>
      </c>
      <c r="L92" s="14">
        <f t="shared" si="32"/>
        <v>0</v>
      </c>
      <c r="M92" s="14">
        <f t="shared" si="32"/>
        <v>0</v>
      </c>
      <c r="N92" s="14">
        <f t="shared" si="32"/>
        <v>0</v>
      </c>
      <c r="O92" s="14">
        <f t="shared" si="32"/>
        <v>0</v>
      </c>
      <c r="P92" s="14">
        <f t="shared" si="32"/>
        <v>50</v>
      </c>
      <c r="Q92" s="14">
        <f t="shared" si="32"/>
        <v>0</v>
      </c>
      <c r="R92" s="14">
        <f t="shared" si="32"/>
        <v>170</v>
      </c>
      <c r="S92" s="14">
        <f t="shared" si="32"/>
        <v>50</v>
      </c>
      <c r="T92" s="14">
        <f t="shared" si="32"/>
        <v>0</v>
      </c>
      <c r="U92" s="14">
        <f t="shared" si="32"/>
        <v>0</v>
      </c>
      <c r="V92" s="14">
        <f t="shared" si="32"/>
        <v>0</v>
      </c>
      <c r="W92" s="14">
        <f t="shared" si="32"/>
        <v>12</v>
      </c>
      <c r="X92" s="14">
        <f t="shared" si="32"/>
        <v>3.2</v>
      </c>
      <c r="Y92" s="14">
        <f t="shared" si="32"/>
        <v>0</v>
      </c>
      <c r="Z92" s="14">
        <f t="shared" si="32"/>
        <v>0.4</v>
      </c>
      <c r="AA92" s="14">
        <f t="shared" si="32"/>
        <v>0</v>
      </c>
      <c r="AB92" s="14">
        <f t="shared" si="32"/>
        <v>20</v>
      </c>
      <c r="AC92" s="14">
        <f t="shared" si="32"/>
        <v>3</v>
      </c>
      <c r="AD92" s="14">
        <f t="shared" si="32"/>
        <v>2</v>
      </c>
      <c r="AE92" s="14">
        <f t="shared" si="32"/>
        <v>0</v>
      </c>
      <c r="AF92" s="14">
        <f t="shared" si="32"/>
        <v>120</v>
      </c>
      <c r="AG92" s="14">
        <f t="shared" si="32"/>
        <v>70</v>
      </c>
    </row>
    <row r="93" spans="1:33" ht="15" customHeight="1">
      <c r="A93" s="18" t="s">
        <v>79</v>
      </c>
      <c r="B93" s="23">
        <f t="shared" si="23"/>
        <v>632</v>
      </c>
      <c r="C93" s="21">
        <v>0</v>
      </c>
      <c r="D93" s="21">
        <v>0</v>
      </c>
      <c r="E93" s="21">
        <v>0</v>
      </c>
      <c r="F93" s="21">
        <v>0</v>
      </c>
      <c r="G93" s="21">
        <v>50</v>
      </c>
      <c r="H93" s="21">
        <v>5</v>
      </c>
      <c r="I93" s="21">
        <v>0</v>
      </c>
      <c r="J93" s="21">
        <v>16.4</v>
      </c>
      <c r="K93" s="21">
        <v>60</v>
      </c>
      <c r="L93" s="21">
        <v>0</v>
      </c>
      <c r="M93" s="21">
        <v>0</v>
      </c>
      <c r="N93" s="21">
        <v>0</v>
      </c>
      <c r="O93" s="21">
        <v>0</v>
      </c>
      <c r="P93" s="21">
        <v>50</v>
      </c>
      <c r="Q93" s="21">
        <v>0</v>
      </c>
      <c r="R93" s="21">
        <v>170</v>
      </c>
      <c r="S93" s="21">
        <v>50</v>
      </c>
      <c r="T93" s="21">
        <v>0</v>
      </c>
      <c r="U93" s="21">
        <v>0</v>
      </c>
      <c r="V93" s="21">
        <v>0</v>
      </c>
      <c r="W93" s="21">
        <v>12</v>
      </c>
      <c r="X93" s="21">
        <v>3.2</v>
      </c>
      <c r="Y93" s="21">
        <v>0</v>
      </c>
      <c r="Z93" s="21">
        <v>0.4</v>
      </c>
      <c r="AA93" s="21">
        <v>0</v>
      </c>
      <c r="AB93" s="21">
        <v>20</v>
      </c>
      <c r="AC93" s="21">
        <v>3</v>
      </c>
      <c r="AD93" s="21">
        <v>2</v>
      </c>
      <c r="AE93" s="21">
        <v>0</v>
      </c>
      <c r="AF93" s="21">
        <v>120</v>
      </c>
      <c r="AG93" s="21">
        <v>70</v>
      </c>
    </row>
    <row r="94" spans="1:33" ht="15" customHeight="1">
      <c r="A94" s="16" t="s">
        <v>80</v>
      </c>
      <c r="B94" s="23">
        <f t="shared" si="23"/>
        <v>2564.35</v>
      </c>
      <c r="C94" s="14">
        <f aca="true" t="shared" si="33" ref="C94:AG94">SUM(C95,C100)</f>
        <v>30</v>
      </c>
      <c r="D94" s="14">
        <f t="shared" si="33"/>
        <v>0</v>
      </c>
      <c r="E94" s="14">
        <f t="shared" si="33"/>
        <v>0</v>
      </c>
      <c r="F94" s="14">
        <f t="shared" si="33"/>
        <v>0</v>
      </c>
      <c r="G94" s="14">
        <f t="shared" si="33"/>
        <v>0</v>
      </c>
      <c r="H94" s="14">
        <f t="shared" si="33"/>
        <v>10</v>
      </c>
      <c r="I94" s="14">
        <f t="shared" si="33"/>
        <v>40</v>
      </c>
      <c r="J94" s="14">
        <f t="shared" si="33"/>
        <v>19.8</v>
      </c>
      <c r="K94" s="14">
        <f t="shared" si="33"/>
        <v>220</v>
      </c>
      <c r="L94" s="14">
        <f t="shared" si="33"/>
        <v>0</v>
      </c>
      <c r="M94" s="14">
        <f t="shared" si="33"/>
        <v>40</v>
      </c>
      <c r="N94" s="14">
        <f t="shared" si="33"/>
        <v>0</v>
      </c>
      <c r="O94" s="14">
        <f t="shared" si="33"/>
        <v>0</v>
      </c>
      <c r="P94" s="14">
        <f t="shared" si="33"/>
        <v>0</v>
      </c>
      <c r="Q94" s="14">
        <f t="shared" si="33"/>
        <v>200</v>
      </c>
      <c r="R94" s="14">
        <f t="shared" si="33"/>
        <v>160</v>
      </c>
      <c r="S94" s="14">
        <f t="shared" si="33"/>
        <v>220</v>
      </c>
      <c r="T94" s="14">
        <f t="shared" si="33"/>
        <v>800</v>
      </c>
      <c r="U94" s="14">
        <f t="shared" si="33"/>
        <v>225</v>
      </c>
      <c r="V94" s="14">
        <f t="shared" si="33"/>
        <v>0</v>
      </c>
      <c r="W94" s="14">
        <f t="shared" si="33"/>
        <v>12</v>
      </c>
      <c r="X94" s="14">
        <f t="shared" si="33"/>
        <v>15.8</v>
      </c>
      <c r="Y94" s="14">
        <f t="shared" si="33"/>
        <v>0</v>
      </c>
      <c r="Z94" s="14">
        <f t="shared" si="33"/>
        <v>0</v>
      </c>
      <c r="AA94" s="14">
        <f t="shared" si="33"/>
        <v>20</v>
      </c>
      <c r="AB94" s="14">
        <f t="shared" si="33"/>
        <v>0</v>
      </c>
      <c r="AC94" s="14">
        <f t="shared" si="33"/>
        <v>6</v>
      </c>
      <c r="AD94" s="14">
        <f t="shared" si="33"/>
        <v>2</v>
      </c>
      <c r="AE94" s="14">
        <f t="shared" si="33"/>
        <v>60</v>
      </c>
      <c r="AF94" s="14">
        <f t="shared" si="33"/>
        <v>48</v>
      </c>
      <c r="AG94" s="14">
        <f t="shared" si="33"/>
        <v>435.75</v>
      </c>
    </row>
    <row r="95" spans="1:33" ht="15" customHeight="1">
      <c r="A95" s="16" t="s">
        <v>117</v>
      </c>
      <c r="B95" s="23">
        <f t="shared" si="23"/>
        <v>1813.75</v>
      </c>
      <c r="C95" s="14">
        <f aca="true" t="shared" si="34" ref="C95:AG95">SUM(C96:C97)</f>
        <v>0</v>
      </c>
      <c r="D95" s="14">
        <f t="shared" si="34"/>
        <v>0</v>
      </c>
      <c r="E95" s="14">
        <f t="shared" si="34"/>
        <v>0</v>
      </c>
      <c r="F95" s="14">
        <f t="shared" si="34"/>
        <v>0</v>
      </c>
      <c r="G95" s="14">
        <f t="shared" si="34"/>
        <v>0</v>
      </c>
      <c r="H95" s="14">
        <f t="shared" si="34"/>
        <v>6</v>
      </c>
      <c r="I95" s="14">
        <f t="shared" si="34"/>
        <v>40</v>
      </c>
      <c r="J95" s="14">
        <f t="shared" si="34"/>
        <v>12.2</v>
      </c>
      <c r="K95" s="14">
        <f t="shared" si="34"/>
        <v>60</v>
      </c>
      <c r="L95" s="14">
        <f t="shared" si="34"/>
        <v>0</v>
      </c>
      <c r="M95" s="14">
        <f t="shared" si="34"/>
        <v>40</v>
      </c>
      <c r="N95" s="14">
        <f t="shared" si="34"/>
        <v>0</v>
      </c>
      <c r="O95" s="14">
        <f t="shared" si="34"/>
        <v>0</v>
      </c>
      <c r="P95" s="14">
        <f t="shared" si="34"/>
        <v>0</v>
      </c>
      <c r="Q95" s="14">
        <f t="shared" si="34"/>
        <v>200</v>
      </c>
      <c r="R95" s="14">
        <f t="shared" si="34"/>
        <v>80</v>
      </c>
      <c r="S95" s="14">
        <f t="shared" si="34"/>
        <v>170</v>
      </c>
      <c r="T95" s="14">
        <f t="shared" si="34"/>
        <v>400</v>
      </c>
      <c r="U95" s="14">
        <f t="shared" si="34"/>
        <v>225</v>
      </c>
      <c r="V95" s="14">
        <f t="shared" si="34"/>
        <v>0</v>
      </c>
      <c r="W95" s="14">
        <f t="shared" si="34"/>
        <v>12</v>
      </c>
      <c r="X95" s="14">
        <f t="shared" si="34"/>
        <v>15.8</v>
      </c>
      <c r="Y95" s="14">
        <f t="shared" si="34"/>
        <v>0</v>
      </c>
      <c r="Z95" s="14">
        <f t="shared" si="34"/>
        <v>0</v>
      </c>
      <c r="AA95" s="14">
        <f t="shared" si="34"/>
        <v>20</v>
      </c>
      <c r="AB95" s="14">
        <f t="shared" si="34"/>
        <v>0</v>
      </c>
      <c r="AC95" s="14">
        <f t="shared" si="34"/>
        <v>3</v>
      </c>
      <c r="AD95" s="14">
        <f t="shared" si="34"/>
        <v>2</v>
      </c>
      <c r="AE95" s="14">
        <f t="shared" si="34"/>
        <v>60</v>
      </c>
      <c r="AF95" s="14">
        <f t="shared" si="34"/>
        <v>32</v>
      </c>
      <c r="AG95" s="14">
        <f t="shared" si="34"/>
        <v>435.75</v>
      </c>
    </row>
    <row r="96" spans="1:33" ht="15" customHeight="1">
      <c r="A96" s="17" t="s">
        <v>81</v>
      </c>
      <c r="B96" s="23">
        <f t="shared" si="23"/>
        <v>1076.55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40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100</v>
      </c>
      <c r="T96" s="21">
        <v>400</v>
      </c>
      <c r="U96" s="21">
        <v>25</v>
      </c>
      <c r="V96" s="21">
        <v>0</v>
      </c>
      <c r="W96" s="21">
        <v>0</v>
      </c>
      <c r="X96" s="21">
        <v>15.8</v>
      </c>
      <c r="Y96" s="21">
        <v>0</v>
      </c>
      <c r="Z96" s="21">
        <v>0</v>
      </c>
      <c r="AA96" s="21">
        <v>0</v>
      </c>
      <c r="AB96" s="21">
        <v>0</v>
      </c>
      <c r="AC96" s="21">
        <v>0</v>
      </c>
      <c r="AD96" s="21">
        <v>0</v>
      </c>
      <c r="AE96" s="21">
        <v>60</v>
      </c>
      <c r="AF96" s="21">
        <v>0</v>
      </c>
      <c r="AG96" s="21">
        <v>435.75</v>
      </c>
    </row>
    <row r="97" spans="1:33" ht="15" customHeight="1">
      <c r="A97" s="16" t="s">
        <v>52</v>
      </c>
      <c r="B97" s="23">
        <f t="shared" si="23"/>
        <v>737.2</v>
      </c>
      <c r="C97" s="14">
        <f aca="true" t="shared" si="35" ref="C97:AG97">SUM(C98:C99)</f>
        <v>0</v>
      </c>
      <c r="D97" s="14">
        <f t="shared" si="35"/>
        <v>0</v>
      </c>
      <c r="E97" s="14">
        <f t="shared" si="35"/>
        <v>0</v>
      </c>
      <c r="F97" s="14">
        <f t="shared" si="35"/>
        <v>0</v>
      </c>
      <c r="G97" s="14">
        <f t="shared" si="35"/>
        <v>0</v>
      </c>
      <c r="H97" s="14">
        <f t="shared" si="35"/>
        <v>6</v>
      </c>
      <c r="I97" s="14">
        <f t="shared" si="35"/>
        <v>40</v>
      </c>
      <c r="J97" s="14">
        <f t="shared" si="35"/>
        <v>12.2</v>
      </c>
      <c r="K97" s="14">
        <f t="shared" si="35"/>
        <v>60</v>
      </c>
      <c r="L97" s="14">
        <f t="shared" si="35"/>
        <v>0</v>
      </c>
      <c r="M97" s="14">
        <f t="shared" si="35"/>
        <v>0</v>
      </c>
      <c r="N97" s="14">
        <f t="shared" si="35"/>
        <v>0</v>
      </c>
      <c r="O97" s="14">
        <f t="shared" si="35"/>
        <v>0</v>
      </c>
      <c r="P97" s="14">
        <f t="shared" si="35"/>
        <v>0</v>
      </c>
      <c r="Q97" s="14">
        <f t="shared" si="35"/>
        <v>200</v>
      </c>
      <c r="R97" s="14">
        <f t="shared" si="35"/>
        <v>80</v>
      </c>
      <c r="S97" s="14">
        <f t="shared" si="35"/>
        <v>70</v>
      </c>
      <c r="T97" s="14">
        <f t="shared" si="35"/>
        <v>0</v>
      </c>
      <c r="U97" s="14">
        <f t="shared" si="35"/>
        <v>200</v>
      </c>
      <c r="V97" s="14">
        <f t="shared" si="35"/>
        <v>0</v>
      </c>
      <c r="W97" s="14">
        <f t="shared" si="35"/>
        <v>12</v>
      </c>
      <c r="X97" s="14">
        <f t="shared" si="35"/>
        <v>0</v>
      </c>
      <c r="Y97" s="14">
        <f t="shared" si="35"/>
        <v>0</v>
      </c>
      <c r="Z97" s="14">
        <f t="shared" si="35"/>
        <v>0</v>
      </c>
      <c r="AA97" s="14">
        <f t="shared" si="35"/>
        <v>20</v>
      </c>
      <c r="AB97" s="14">
        <f t="shared" si="35"/>
        <v>0</v>
      </c>
      <c r="AC97" s="14">
        <f t="shared" si="35"/>
        <v>3</v>
      </c>
      <c r="AD97" s="14">
        <f t="shared" si="35"/>
        <v>2</v>
      </c>
      <c r="AE97" s="14">
        <f t="shared" si="35"/>
        <v>0</v>
      </c>
      <c r="AF97" s="14">
        <f t="shared" si="35"/>
        <v>32</v>
      </c>
      <c r="AG97" s="14">
        <f t="shared" si="35"/>
        <v>0</v>
      </c>
    </row>
    <row r="98" spans="1:33" s="4" customFormat="1" ht="15" customHeight="1">
      <c r="A98" s="18" t="s">
        <v>22</v>
      </c>
      <c r="B98" s="23">
        <f t="shared" si="23"/>
        <v>467.4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  <c r="H98" s="21">
        <v>2</v>
      </c>
      <c r="I98" s="21">
        <v>0</v>
      </c>
      <c r="J98" s="21">
        <v>2.4</v>
      </c>
      <c r="K98" s="21">
        <v>60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200</v>
      </c>
      <c r="R98" s="21">
        <v>0</v>
      </c>
      <c r="S98" s="21">
        <v>0</v>
      </c>
      <c r="T98" s="21">
        <v>0</v>
      </c>
      <c r="U98" s="21">
        <v>200</v>
      </c>
      <c r="V98" s="21">
        <v>0</v>
      </c>
      <c r="W98" s="21">
        <v>0</v>
      </c>
      <c r="X98" s="21">
        <v>0</v>
      </c>
      <c r="Y98" s="21">
        <v>0</v>
      </c>
      <c r="Z98" s="21">
        <v>0</v>
      </c>
      <c r="AA98" s="21">
        <v>0</v>
      </c>
      <c r="AB98" s="21">
        <v>0</v>
      </c>
      <c r="AC98" s="21">
        <v>3</v>
      </c>
      <c r="AD98" s="21">
        <v>0</v>
      </c>
      <c r="AE98" s="21">
        <v>0</v>
      </c>
      <c r="AF98" s="21">
        <v>0</v>
      </c>
      <c r="AG98" s="21">
        <v>0</v>
      </c>
    </row>
    <row r="99" spans="1:33" s="4" customFormat="1" ht="15" customHeight="1">
      <c r="A99" s="18" t="s">
        <v>23</v>
      </c>
      <c r="B99" s="23">
        <f t="shared" si="23"/>
        <v>269.8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4</v>
      </c>
      <c r="I99" s="21">
        <v>40</v>
      </c>
      <c r="J99" s="21">
        <v>9.8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80</v>
      </c>
      <c r="S99" s="21">
        <v>70</v>
      </c>
      <c r="T99" s="21">
        <v>0</v>
      </c>
      <c r="U99" s="21">
        <v>0</v>
      </c>
      <c r="V99" s="21">
        <v>0</v>
      </c>
      <c r="W99" s="21">
        <v>12</v>
      </c>
      <c r="X99" s="21">
        <v>0</v>
      </c>
      <c r="Y99" s="21">
        <v>0</v>
      </c>
      <c r="Z99" s="21">
        <v>0</v>
      </c>
      <c r="AA99" s="21">
        <v>20</v>
      </c>
      <c r="AB99" s="21">
        <v>0</v>
      </c>
      <c r="AC99" s="21">
        <v>0</v>
      </c>
      <c r="AD99" s="21">
        <v>2</v>
      </c>
      <c r="AE99" s="21">
        <v>0</v>
      </c>
      <c r="AF99" s="21">
        <v>32</v>
      </c>
      <c r="AG99" s="21">
        <v>0</v>
      </c>
    </row>
    <row r="100" spans="1:33" s="4" customFormat="1" ht="15" customHeight="1">
      <c r="A100" s="16" t="s">
        <v>53</v>
      </c>
      <c r="B100" s="23">
        <f t="shared" si="23"/>
        <v>750.6</v>
      </c>
      <c r="C100" s="14">
        <f aca="true" t="shared" si="36" ref="C100:AG100">C101</f>
        <v>30</v>
      </c>
      <c r="D100" s="14">
        <f t="shared" si="36"/>
        <v>0</v>
      </c>
      <c r="E100" s="14">
        <f t="shared" si="36"/>
        <v>0</v>
      </c>
      <c r="F100" s="14">
        <f t="shared" si="36"/>
        <v>0</v>
      </c>
      <c r="G100" s="14">
        <f t="shared" si="36"/>
        <v>0</v>
      </c>
      <c r="H100" s="14">
        <f t="shared" si="36"/>
        <v>4</v>
      </c>
      <c r="I100" s="14">
        <f t="shared" si="36"/>
        <v>0</v>
      </c>
      <c r="J100" s="14">
        <f t="shared" si="36"/>
        <v>7.6</v>
      </c>
      <c r="K100" s="14">
        <f t="shared" si="36"/>
        <v>160</v>
      </c>
      <c r="L100" s="14">
        <f t="shared" si="36"/>
        <v>0</v>
      </c>
      <c r="M100" s="14">
        <f t="shared" si="36"/>
        <v>0</v>
      </c>
      <c r="N100" s="14">
        <f t="shared" si="36"/>
        <v>0</v>
      </c>
      <c r="O100" s="14">
        <f t="shared" si="36"/>
        <v>0</v>
      </c>
      <c r="P100" s="14">
        <f t="shared" si="36"/>
        <v>0</v>
      </c>
      <c r="Q100" s="14">
        <f t="shared" si="36"/>
        <v>0</v>
      </c>
      <c r="R100" s="14">
        <f t="shared" si="36"/>
        <v>80</v>
      </c>
      <c r="S100" s="14">
        <f t="shared" si="36"/>
        <v>50</v>
      </c>
      <c r="T100" s="14">
        <f t="shared" si="36"/>
        <v>400</v>
      </c>
      <c r="U100" s="14">
        <f t="shared" si="36"/>
        <v>0</v>
      </c>
      <c r="V100" s="14">
        <f t="shared" si="36"/>
        <v>0</v>
      </c>
      <c r="W100" s="14">
        <f t="shared" si="36"/>
        <v>0</v>
      </c>
      <c r="X100" s="14">
        <f t="shared" si="36"/>
        <v>0</v>
      </c>
      <c r="Y100" s="14">
        <f t="shared" si="36"/>
        <v>0</v>
      </c>
      <c r="Z100" s="14">
        <f t="shared" si="36"/>
        <v>0</v>
      </c>
      <c r="AA100" s="14">
        <f t="shared" si="36"/>
        <v>0</v>
      </c>
      <c r="AB100" s="14">
        <f t="shared" si="36"/>
        <v>0</v>
      </c>
      <c r="AC100" s="14">
        <f t="shared" si="36"/>
        <v>3</v>
      </c>
      <c r="AD100" s="14">
        <f t="shared" si="36"/>
        <v>0</v>
      </c>
      <c r="AE100" s="14">
        <f t="shared" si="36"/>
        <v>0</v>
      </c>
      <c r="AF100" s="14">
        <f t="shared" si="36"/>
        <v>16</v>
      </c>
      <c r="AG100" s="14">
        <f t="shared" si="36"/>
        <v>0</v>
      </c>
    </row>
    <row r="101" spans="1:33" s="4" customFormat="1" ht="15" customHeight="1">
      <c r="A101" s="16" t="s">
        <v>54</v>
      </c>
      <c r="B101" s="23">
        <f t="shared" si="23"/>
        <v>750.6</v>
      </c>
      <c r="C101" s="14">
        <f aca="true" t="shared" si="37" ref="C101:AG101">SUM(C102:C103)</f>
        <v>30</v>
      </c>
      <c r="D101" s="14">
        <f t="shared" si="37"/>
        <v>0</v>
      </c>
      <c r="E101" s="14">
        <f t="shared" si="37"/>
        <v>0</v>
      </c>
      <c r="F101" s="14">
        <f t="shared" si="37"/>
        <v>0</v>
      </c>
      <c r="G101" s="14">
        <f t="shared" si="37"/>
        <v>0</v>
      </c>
      <c r="H101" s="14">
        <f t="shared" si="37"/>
        <v>4</v>
      </c>
      <c r="I101" s="14">
        <f t="shared" si="37"/>
        <v>0</v>
      </c>
      <c r="J101" s="14">
        <f t="shared" si="37"/>
        <v>7.6</v>
      </c>
      <c r="K101" s="14">
        <f t="shared" si="37"/>
        <v>160</v>
      </c>
      <c r="L101" s="14">
        <f t="shared" si="37"/>
        <v>0</v>
      </c>
      <c r="M101" s="14">
        <f t="shared" si="37"/>
        <v>0</v>
      </c>
      <c r="N101" s="14">
        <f t="shared" si="37"/>
        <v>0</v>
      </c>
      <c r="O101" s="14">
        <f t="shared" si="37"/>
        <v>0</v>
      </c>
      <c r="P101" s="14">
        <f t="shared" si="37"/>
        <v>0</v>
      </c>
      <c r="Q101" s="14">
        <f t="shared" si="37"/>
        <v>0</v>
      </c>
      <c r="R101" s="14">
        <f t="shared" si="37"/>
        <v>80</v>
      </c>
      <c r="S101" s="14">
        <f t="shared" si="37"/>
        <v>50</v>
      </c>
      <c r="T101" s="14">
        <f t="shared" si="37"/>
        <v>400</v>
      </c>
      <c r="U101" s="14">
        <f t="shared" si="37"/>
        <v>0</v>
      </c>
      <c r="V101" s="14">
        <f t="shared" si="37"/>
        <v>0</v>
      </c>
      <c r="W101" s="14">
        <f t="shared" si="37"/>
        <v>0</v>
      </c>
      <c r="X101" s="14">
        <f t="shared" si="37"/>
        <v>0</v>
      </c>
      <c r="Y101" s="14">
        <f t="shared" si="37"/>
        <v>0</v>
      </c>
      <c r="Z101" s="14">
        <f t="shared" si="37"/>
        <v>0</v>
      </c>
      <c r="AA101" s="14">
        <f t="shared" si="37"/>
        <v>0</v>
      </c>
      <c r="AB101" s="14">
        <f t="shared" si="37"/>
        <v>0</v>
      </c>
      <c r="AC101" s="14">
        <f t="shared" si="37"/>
        <v>3</v>
      </c>
      <c r="AD101" s="14">
        <f t="shared" si="37"/>
        <v>0</v>
      </c>
      <c r="AE101" s="14">
        <f t="shared" si="37"/>
        <v>0</v>
      </c>
      <c r="AF101" s="14">
        <f t="shared" si="37"/>
        <v>16</v>
      </c>
      <c r="AG101" s="14">
        <f t="shared" si="37"/>
        <v>0</v>
      </c>
    </row>
    <row r="102" spans="1:33" ht="15" customHeight="1">
      <c r="A102" s="18" t="s">
        <v>82</v>
      </c>
      <c r="B102" s="23">
        <f t="shared" si="23"/>
        <v>554.2</v>
      </c>
      <c r="C102" s="21">
        <v>30</v>
      </c>
      <c r="D102" s="21">
        <v>0</v>
      </c>
      <c r="E102" s="21">
        <v>0</v>
      </c>
      <c r="F102" s="21">
        <v>0</v>
      </c>
      <c r="G102" s="21">
        <v>0</v>
      </c>
      <c r="H102" s="21">
        <v>2</v>
      </c>
      <c r="I102" s="21">
        <v>0</v>
      </c>
      <c r="J102" s="21">
        <v>5.2</v>
      </c>
      <c r="K102" s="21">
        <v>60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50</v>
      </c>
      <c r="S102" s="21">
        <v>0</v>
      </c>
      <c r="T102" s="21">
        <v>400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  <c r="Z102" s="21">
        <v>0</v>
      </c>
      <c r="AA102" s="21">
        <v>0</v>
      </c>
      <c r="AB102" s="21">
        <v>0</v>
      </c>
      <c r="AC102" s="21">
        <v>0</v>
      </c>
      <c r="AD102" s="21">
        <v>0</v>
      </c>
      <c r="AE102" s="21">
        <v>0</v>
      </c>
      <c r="AF102" s="21">
        <v>7</v>
      </c>
      <c r="AG102" s="21">
        <v>0</v>
      </c>
    </row>
    <row r="103" spans="1:33" ht="15" customHeight="1">
      <c r="A103" s="18" t="s">
        <v>83</v>
      </c>
      <c r="B103" s="23">
        <f t="shared" si="23"/>
        <v>196.4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2</v>
      </c>
      <c r="I103" s="21">
        <v>0</v>
      </c>
      <c r="J103" s="21">
        <v>2.4</v>
      </c>
      <c r="K103" s="21">
        <v>100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30</v>
      </c>
      <c r="S103" s="21">
        <v>50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21">
        <v>0</v>
      </c>
      <c r="AB103" s="21">
        <v>0</v>
      </c>
      <c r="AC103" s="21">
        <v>3</v>
      </c>
      <c r="AD103" s="21">
        <v>0</v>
      </c>
      <c r="AE103" s="21">
        <v>0</v>
      </c>
      <c r="AF103" s="21">
        <v>9</v>
      </c>
      <c r="AG103" s="21">
        <v>0</v>
      </c>
    </row>
    <row r="104" spans="1:33" ht="15" customHeight="1">
      <c r="A104" s="16" t="s">
        <v>84</v>
      </c>
      <c r="B104" s="23">
        <f t="shared" si="23"/>
        <v>4741.14</v>
      </c>
      <c r="C104" s="14">
        <f aca="true" t="shared" si="38" ref="C104:AG104">SUM(C105,C110)</f>
        <v>80</v>
      </c>
      <c r="D104" s="14">
        <f t="shared" si="38"/>
        <v>0</v>
      </c>
      <c r="E104" s="14">
        <f t="shared" si="38"/>
        <v>0</v>
      </c>
      <c r="F104" s="14">
        <f t="shared" si="38"/>
        <v>0</v>
      </c>
      <c r="G104" s="14">
        <f t="shared" si="38"/>
        <v>250</v>
      </c>
      <c r="H104" s="14">
        <f t="shared" si="38"/>
        <v>24</v>
      </c>
      <c r="I104" s="14">
        <f t="shared" si="38"/>
        <v>0</v>
      </c>
      <c r="J104" s="14">
        <f t="shared" si="38"/>
        <v>62</v>
      </c>
      <c r="K104" s="14">
        <f t="shared" si="38"/>
        <v>230</v>
      </c>
      <c r="L104" s="14">
        <f t="shared" si="38"/>
        <v>0</v>
      </c>
      <c r="M104" s="14">
        <f t="shared" si="38"/>
        <v>720</v>
      </c>
      <c r="N104" s="14">
        <f t="shared" si="38"/>
        <v>10</v>
      </c>
      <c r="O104" s="14">
        <f t="shared" si="38"/>
        <v>20</v>
      </c>
      <c r="P104" s="14">
        <f t="shared" si="38"/>
        <v>0</v>
      </c>
      <c r="Q104" s="14">
        <f t="shared" si="38"/>
        <v>380</v>
      </c>
      <c r="R104" s="14">
        <f t="shared" si="38"/>
        <v>180</v>
      </c>
      <c r="S104" s="14">
        <f t="shared" si="38"/>
        <v>100</v>
      </c>
      <c r="T104" s="14">
        <f t="shared" si="38"/>
        <v>250</v>
      </c>
      <c r="U104" s="14">
        <f t="shared" si="38"/>
        <v>336</v>
      </c>
      <c r="V104" s="14">
        <f t="shared" si="38"/>
        <v>0</v>
      </c>
      <c r="W104" s="14">
        <f t="shared" si="38"/>
        <v>30</v>
      </c>
      <c r="X104" s="14">
        <f t="shared" si="38"/>
        <v>4.9</v>
      </c>
      <c r="Y104" s="14">
        <f t="shared" si="38"/>
        <v>0</v>
      </c>
      <c r="Z104" s="14">
        <f t="shared" si="38"/>
        <v>0</v>
      </c>
      <c r="AA104" s="14">
        <f t="shared" si="38"/>
        <v>20</v>
      </c>
      <c r="AB104" s="14">
        <f t="shared" si="38"/>
        <v>0</v>
      </c>
      <c r="AC104" s="14">
        <f t="shared" si="38"/>
        <v>15</v>
      </c>
      <c r="AD104" s="14">
        <f t="shared" si="38"/>
        <v>18</v>
      </c>
      <c r="AE104" s="14">
        <f t="shared" si="38"/>
        <v>80</v>
      </c>
      <c r="AF104" s="14">
        <f t="shared" si="38"/>
        <v>931</v>
      </c>
      <c r="AG104" s="14">
        <f t="shared" si="38"/>
        <v>1000.24</v>
      </c>
    </row>
    <row r="105" spans="1:33" ht="15" customHeight="1">
      <c r="A105" s="16" t="s">
        <v>118</v>
      </c>
      <c r="B105" s="23">
        <f t="shared" si="23"/>
        <v>2035.14</v>
      </c>
      <c r="C105" s="14">
        <f aca="true" t="shared" si="39" ref="C105:AG105">SUM(C106:C107)</f>
        <v>0</v>
      </c>
      <c r="D105" s="14">
        <f t="shared" si="39"/>
        <v>0</v>
      </c>
      <c r="E105" s="14">
        <f t="shared" si="39"/>
        <v>0</v>
      </c>
      <c r="F105" s="14">
        <f t="shared" si="39"/>
        <v>0</v>
      </c>
      <c r="G105" s="14">
        <f t="shared" si="39"/>
        <v>0</v>
      </c>
      <c r="H105" s="14">
        <f t="shared" si="39"/>
        <v>11</v>
      </c>
      <c r="I105" s="14">
        <f t="shared" si="39"/>
        <v>0</v>
      </c>
      <c r="J105" s="14">
        <f t="shared" si="39"/>
        <v>21</v>
      </c>
      <c r="K105" s="14">
        <f t="shared" si="39"/>
        <v>30</v>
      </c>
      <c r="L105" s="14">
        <f t="shared" si="39"/>
        <v>0</v>
      </c>
      <c r="M105" s="14">
        <f t="shared" si="39"/>
        <v>20</v>
      </c>
      <c r="N105" s="14">
        <f t="shared" si="39"/>
        <v>10</v>
      </c>
      <c r="O105" s="14">
        <f t="shared" si="39"/>
        <v>20</v>
      </c>
      <c r="P105" s="14">
        <f t="shared" si="39"/>
        <v>0</v>
      </c>
      <c r="Q105" s="14">
        <f t="shared" si="39"/>
        <v>0</v>
      </c>
      <c r="R105" s="14">
        <f t="shared" si="39"/>
        <v>80</v>
      </c>
      <c r="S105" s="14">
        <f t="shared" si="39"/>
        <v>100</v>
      </c>
      <c r="T105" s="14">
        <f t="shared" si="39"/>
        <v>0</v>
      </c>
      <c r="U105" s="14">
        <f t="shared" si="39"/>
        <v>336</v>
      </c>
      <c r="V105" s="14">
        <f t="shared" si="39"/>
        <v>0</v>
      </c>
      <c r="W105" s="14">
        <f t="shared" si="39"/>
        <v>30</v>
      </c>
      <c r="X105" s="14">
        <f t="shared" si="39"/>
        <v>4.9</v>
      </c>
      <c r="Y105" s="14">
        <f t="shared" si="39"/>
        <v>0</v>
      </c>
      <c r="Z105" s="14">
        <f t="shared" si="39"/>
        <v>0</v>
      </c>
      <c r="AA105" s="14">
        <f t="shared" si="39"/>
        <v>0</v>
      </c>
      <c r="AB105" s="14">
        <f t="shared" si="39"/>
        <v>0</v>
      </c>
      <c r="AC105" s="14">
        <f t="shared" si="39"/>
        <v>6</v>
      </c>
      <c r="AD105" s="14">
        <f t="shared" si="39"/>
        <v>4</v>
      </c>
      <c r="AE105" s="14">
        <f t="shared" si="39"/>
        <v>50</v>
      </c>
      <c r="AF105" s="14">
        <f t="shared" si="39"/>
        <v>312</v>
      </c>
      <c r="AG105" s="14">
        <f t="shared" si="39"/>
        <v>1000.24</v>
      </c>
    </row>
    <row r="106" spans="1:33" ht="15" customHeight="1">
      <c r="A106" s="17" t="s">
        <v>85</v>
      </c>
      <c r="B106" s="23">
        <f t="shared" si="23"/>
        <v>1342.24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20</v>
      </c>
      <c r="N106" s="21">
        <v>10</v>
      </c>
      <c r="O106" s="21">
        <v>20</v>
      </c>
      <c r="P106" s="21">
        <v>0</v>
      </c>
      <c r="Q106" s="21">
        <v>0</v>
      </c>
      <c r="R106" s="21">
        <v>0</v>
      </c>
      <c r="S106" s="21">
        <v>100</v>
      </c>
      <c r="T106" s="21">
        <v>0</v>
      </c>
      <c r="U106" s="21">
        <v>136</v>
      </c>
      <c r="V106" s="21">
        <v>0</v>
      </c>
      <c r="W106" s="21">
        <v>0</v>
      </c>
      <c r="X106" s="21">
        <v>0</v>
      </c>
      <c r="Y106" s="21">
        <v>0</v>
      </c>
      <c r="Z106" s="21">
        <v>0</v>
      </c>
      <c r="AA106" s="21">
        <v>0</v>
      </c>
      <c r="AB106" s="21">
        <v>0</v>
      </c>
      <c r="AC106" s="21">
        <v>6</v>
      </c>
      <c r="AD106" s="21">
        <v>0</v>
      </c>
      <c r="AE106" s="21">
        <v>50</v>
      </c>
      <c r="AF106" s="21">
        <v>0</v>
      </c>
      <c r="AG106" s="21">
        <v>1000.24</v>
      </c>
    </row>
    <row r="107" spans="1:33" ht="15" customHeight="1">
      <c r="A107" s="16" t="s">
        <v>52</v>
      </c>
      <c r="B107" s="23">
        <f t="shared" si="23"/>
        <v>692.9</v>
      </c>
      <c r="C107" s="14">
        <f aca="true" t="shared" si="40" ref="C107:AG107">SUM(C108:C109)</f>
        <v>0</v>
      </c>
      <c r="D107" s="14">
        <f t="shared" si="40"/>
        <v>0</v>
      </c>
      <c r="E107" s="14">
        <f t="shared" si="40"/>
        <v>0</v>
      </c>
      <c r="F107" s="14">
        <f t="shared" si="40"/>
        <v>0</v>
      </c>
      <c r="G107" s="14">
        <f t="shared" si="40"/>
        <v>0</v>
      </c>
      <c r="H107" s="14">
        <f t="shared" si="40"/>
        <v>11</v>
      </c>
      <c r="I107" s="14">
        <f t="shared" si="40"/>
        <v>0</v>
      </c>
      <c r="J107" s="14">
        <f t="shared" si="40"/>
        <v>21</v>
      </c>
      <c r="K107" s="14">
        <f t="shared" si="40"/>
        <v>30</v>
      </c>
      <c r="L107" s="14">
        <f t="shared" si="40"/>
        <v>0</v>
      </c>
      <c r="M107" s="14">
        <f t="shared" si="40"/>
        <v>0</v>
      </c>
      <c r="N107" s="14">
        <f t="shared" si="40"/>
        <v>0</v>
      </c>
      <c r="O107" s="14">
        <f t="shared" si="40"/>
        <v>0</v>
      </c>
      <c r="P107" s="14">
        <f t="shared" si="40"/>
        <v>0</v>
      </c>
      <c r="Q107" s="14">
        <f t="shared" si="40"/>
        <v>0</v>
      </c>
      <c r="R107" s="14">
        <f t="shared" si="40"/>
        <v>80</v>
      </c>
      <c r="S107" s="14">
        <f t="shared" si="40"/>
        <v>0</v>
      </c>
      <c r="T107" s="14">
        <f t="shared" si="40"/>
        <v>0</v>
      </c>
      <c r="U107" s="14">
        <f t="shared" si="40"/>
        <v>200</v>
      </c>
      <c r="V107" s="14">
        <f t="shared" si="40"/>
        <v>0</v>
      </c>
      <c r="W107" s="14">
        <f t="shared" si="40"/>
        <v>30</v>
      </c>
      <c r="X107" s="14">
        <f t="shared" si="40"/>
        <v>4.9</v>
      </c>
      <c r="Y107" s="14">
        <f t="shared" si="40"/>
        <v>0</v>
      </c>
      <c r="Z107" s="14">
        <f t="shared" si="40"/>
        <v>0</v>
      </c>
      <c r="AA107" s="14">
        <f t="shared" si="40"/>
        <v>0</v>
      </c>
      <c r="AB107" s="14">
        <f t="shared" si="40"/>
        <v>0</v>
      </c>
      <c r="AC107" s="14">
        <f t="shared" si="40"/>
        <v>0</v>
      </c>
      <c r="AD107" s="14">
        <f t="shared" si="40"/>
        <v>4</v>
      </c>
      <c r="AE107" s="14">
        <f t="shared" si="40"/>
        <v>0</v>
      </c>
      <c r="AF107" s="14">
        <f t="shared" si="40"/>
        <v>312</v>
      </c>
      <c r="AG107" s="14">
        <f t="shared" si="40"/>
        <v>0</v>
      </c>
    </row>
    <row r="108" spans="1:33" s="4" customFormat="1" ht="15" customHeight="1">
      <c r="A108" s="18" t="s">
        <v>24</v>
      </c>
      <c r="B108" s="23">
        <f t="shared" si="23"/>
        <v>273.9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5</v>
      </c>
      <c r="I108" s="21">
        <v>0</v>
      </c>
      <c r="J108" s="21">
        <v>10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50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4.9</v>
      </c>
      <c r="Y108" s="21">
        <v>0</v>
      </c>
      <c r="Z108" s="21">
        <v>0</v>
      </c>
      <c r="AA108" s="21">
        <v>0</v>
      </c>
      <c r="AB108" s="21">
        <v>0</v>
      </c>
      <c r="AC108" s="21">
        <v>0</v>
      </c>
      <c r="AD108" s="21">
        <v>2</v>
      </c>
      <c r="AE108" s="21">
        <v>0</v>
      </c>
      <c r="AF108" s="21">
        <v>202</v>
      </c>
      <c r="AG108" s="21">
        <v>0</v>
      </c>
    </row>
    <row r="109" spans="1:33" s="4" customFormat="1" ht="15" customHeight="1">
      <c r="A109" s="18" t="s">
        <v>25</v>
      </c>
      <c r="B109" s="23">
        <f t="shared" si="23"/>
        <v>419</v>
      </c>
      <c r="C109" s="21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6</v>
      </c>
      <c r="I109" s="21">
        <v>0</v>
      </c>
      <c r="J109" s="21">
        <v>11</v>
      </c>
      <c r="K109" s="21">
        <v>30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30</v>
      </c>
      <c r="S109" s="21">
        <v>0</v>
      </c>
      <c r="T109" s="21">
        <v>0</v>
      </c>
      <c r="U109" s="21">
        <v>200</v>
      </c>
      <c r="V109" s="21">
        <v>0</v>
      </c>
      <c r="W109" s="21">
        <v>30</v>
      </c>
      <c r="X109" s="21">
        <v>0</v>
      </c>
      <c r="Y109" s="21">
        <v>0</v>
      </c>
      <c r="Z109" s="21">
        <v>0</v>
      </c>
      <c r="AA109" s="21">
        <v>0</v>
      </c>
      <c r="AB109" s="21">
        <v>0</v>
      </c>
      <c r="AC109" s="21">
        <v>0</v>
      </c>
      <c r="AD109" s="21">
        <v>2</v>
      </c>
      <c r="AE109" s="21">
        <v>0</v>
      </c>
      <c r="AF109" s="21">
        <v>110</v>
      </c>
      <c r="AG109" s="21">
        <v>0</v>
      </c>
    </row>
    <row r="110" spans="1:33" s="4" customFormat="1" ht="15" customHeight="1">
      <c r="A110" s="16" t="s">
        <v>53</v>
      </c>
      <c r="B110" s="23">
        <f t="shared" si="23"/>
        <v>2706</v>
      </c>
      <c r="C110" s="14">
        <f aca="true" t="shared" si="41" ref="C110:AG110">C111</f>
        <v>80</v>
      </c>
      <c r="D110" s="14">
        <f t="shared" si="41"/>
        <v>0</v>
      </c>
      <c r="E110" s="14">
        <f t="shared" si="41"/>
        <v>0</v>
      </c>
      <c r="F110" s="14">
        <f t="shared" si="41"/>
        <v>0</v>
      </c>
      <c r="G110" s="14">
        <f t="shared" si="41"/>
        <v>250</v>
      </c>
      <c r="H110" s="14">
        <f t="shared" si="41"/>
        <v>13</v>
      </c>
      <c r="I110" s="14">
        <f t="shared" si="41"/>
        <v>0</v>
      </c>
      <c r="J110" s="14">
        <f t="shared" si="41"/>
        <v>41</v>
      </c>
      <c r="K110" s="14">
        <f t="shared" si="41"/>
        <v>200</v>
      </c>
      <c r="L110" s="14">
        <f t="shared" si="41"/>
        <v>0</v>
      </c>
      <c r="M110" s="14">
        <f t="shared" si="41"/>
        <v>700</v>
      </c>
      <c r="N110" s="14">
        <f t="shared" si="41"/>
        <v>0</v>
      </c>
      <c r="O110" s="14">
        <f t="shared" si="41"/>
        <v>0</v>
      </c>
      <c r="P110" s="14">
        <f t="shared" si="41"/>
        <v>0</v>
      </c>
      <c r="Q110" s="14">
        <f t="shared" si="41"/>
        <v>380</v>
      </c>
      <c r="R110" s="14">
        <f t="shared" si="41"/>
        <v>100</v>
      </c>
      <c r="S110" s="14">
        <f t="shared" si="41"/>
        <v>0</v>
      </c>
      <c r="T110" s="14">
        <f t="shared" si="41"/>
        <v>250</v>
      </c>
      <c r="U110" s="14">
        <f t="shared" si="41"/>
        <v>0</v>
      </c>
      <c r="V110" s="14">
        <f t="shared" si="41"/>
        <v>0</v>
      </c>
      <c r="W110" s="14">
        <f t="shared" si="41"/>
        <v>0</v>
      </c>
      <c r="X110" s="14">
        <f t="shared" si="41"/>
        <v>0</v>
      </c>
      <c r="Y110" s="14">
        <f t="shared" si="41"/>
        <v>0</v>
      </c>
      <c r="Z110" s="14">
        <f t="shared" si="41"/>
        <v>0</v>
      </c>
      <c r="AA110" s="14">
        <f t="shared" si="41"/>
        <v>20</v>
      </c>
      <c r="AB110" s="14">
        <f t="shared" si="41"/>
        <v>0</v>
      </c>
      <c r="AC110" s="14">
        <f t="shared" si="41"/>
        <v>9</v>
      </c>
      <c r="AD110" s="14">
        <f t="shared" si="41"/>
        <v>14</v>
      </c>
      <c r="AE110" s="14">
        <f t="shared" si="41"/>
        <v>30</v>
      </c>
      <c r="AF110" s="14">
        <f t="shared" si="41"/>
        <v>619</v>
      </c>
      <c r="AG110" s="14">
        <f t="shared" si="41"/>
        <v>0</v>
      </c>
    </row>
    <row r="111" spans="1:33" s="4" customFormat="1" ht="15" customHeight="1">
      <c r="A111" s="16" t="s">
        <v>170</v>
      </c>
      <c r="B111" s="23">
        <f t="shared" si="23"/>
        <v>2706</v>
      </c>
      <c r="C111" s="14">
        <f aca="true" t="shared" si="42" ref="C111:AG111">SUM(C112:C113)</f>
        <v>80</v>
      </c>
      <c r="D111" s="14">
        <f t="shared" si="42"/>
        <v>0</v>
      </c>
      <c r="E111" s="14">
        <f t="shared" si="42"/>
        <v>0</v>
      </c>
      <c r="F111" s="14">
        <f t="shared" si="42"/>
        <v>0</v>
      </c>
      <c r="G111" s="14">
        <f t="shared" si="42"/>
        <v>250</v>
      </c>
      <c r="H111" s="14">
        <f t="shared" si="42"/>
        <v>13</v>
      </c>
      <c r="I111" s="14">
        <f t="shared" si="42"/>
        <v>0</v>
      </c>
      <c r="J111" s="14">
        <f t="shared" si="42"/>
        <v>41</v>
      </c>
      <c r="K111" s="14">
        <f t="shared" si="42"/>
        <v>200</v>
      </c>
      <c r="L111" s="14">
        <f t="shared" si="42"/>
        <v>0</v>
      </c>
      <c r="M111" s="14">
        <f t="shared" si="42"/>
        <v>700</v>
      </c>
      <c r="N111" s="14">
        <f t="shared" si="42"/>
        <v>0</v>
      </c>
      <c r="O111" s="14">
        <f t="shared" si="42"/>
        <v>0</v>
      </c>
      <c r="P111" s="14">
        <f t="shared" si="42"/>
        <v>0</v>
      </c>
      <c r="Q111" s="14">
        <f t="shared" si="42"/>
        <v>380</v>
      </c>
      <c r="R111" s="14">
        <f t="shared" si="42"/>
        <v>100</v>
      </c>
      <c r="S111" s="14">
        <f t="shared" si="42"/>
        <v>0</v>
      </c>
      <c r="T111" s="14">
        <f t="shared" si="42"/>
        <v>250</v>
      </c>
      <c r="U111" s="14">
        <f t="shared" si="42"/>
        <v>0</v>
      </c>
      <c r="V111" s="14">
        <f t="shared" si="42"/>
        <v>0</v>
      </c>
      <c r="W111" s="14">
        <f t="shared" si="42"/>
        <v>0</v>
      </c>
      <c r="X111" s="14">
        <f t="shared" si="42"/>
        <v>0</v>
      </c>
      <c r="Y111" s="14">
        <f t="shared" si="42"/>
        <v>0</v>
      </c>
      <c r="Z111" s="14">
        <f t="shared" si="42"/>
        <v>0</v>
      </c>
      <c r="AA111" s="14">
        <f t="shared" si="42"/>
        <v>20</v>
      </c>
      <c r="AB111" s="14">
        <f t="shared" si="42"/>
        <v>0</v>
      </c>
      <c r="AC111" s="14">
        <f t="shared" si="42"/>
        <v>9</v>
      </c>
      <c r="AD111" s="14">
        <f t="shared" si="42"/>
        <v>14</v>
      </c>
      <c r="AE111" s="14">
        <f t="shared" si="42"/>
        <v>30</v>
      </c>
      <c r="AF111" s="14">
        <f t="shared" si="42"/>
        <v>619</v>
      </c>
      <c r="AG111" s="14">
        <f t="shared" si="42"/>
        <v>0</v>
      </c>
    </row>
    <row r="112" spans="1:33" ht="15" customHeight="1">
      <c r="A112" s="18" t="s">
        <v>171</v>
      </c>
      <c r="B112" s="23">
        <f t="shared" si="23"/>
        <v>1621.4</v>
      </c>
      <c r="C112" s="21">
        <v>0</v>
      </c>
      <c r="D112" s="21">
        <v>0</v>
      </c>
      <c r="E112" s="21">
        <v>0</v>
      </c>
      <c r="F112" s="21">
        <v>0</v>
      </c>
      <c r="G112" s="21">
        <v>250</v>
      </c>
      <c r="H112" s="21">
        <v>5</v>
      </c>
      <c r="I112" s="21">
        <v>0</v>
      </c>
      <c r="J112" s="21">
        <v>16.4</v>
      </c>
      <c r="K112" s="21">
        <v>120</v>
      </c>
      <c r="L112" s="21">
        <v>0</v>
      </c>
      <c r="M112" s="21">
        <v>600</v>
      </c>
      <c r="N112" s="21">
        <v>0</v>
      </c>
      <c r="O112" s="21">
        <v>0</v>
      </c>
      <c r="P112" s="21">
        <v>0</v>
      </c>
      <c r="Q112" s="21">
        <v>380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  <c r="Z112" s="21">
        <v>0</v>
      </c>
      <c r="AA112" s="21">
        <v>20</v>
      </c>
      <c r="AB112" s="21">
        <v>0</v>
      </c>
      <c r="AC112" s="21">
        <v>0</v>
      </c>
      <c r="AD112" s="21">
        <v>2</v>
      </c>
      <c r="AE112" s="21">
        <v>0</v>
      </c>
      <c r="AF112" s="21">
        <v>228</v>
      </c>
      <c r="AG112" s="21">
        <v>0</v>
      </c>
    </row>
    <row r="113" spans="1:33" ht="15" customHeight="1">
      <c r="A113" s="18" t="s">
        <v>86</v>
      </c>
      <c r="B113" s="23">
        <f t="shared" si="23"/>
        <v>1084.6</v>
      </c>
      <c r="C113" s="21">
        <v>80</v>
      </c>
      <c r="D113" s="21">
        <v>0</v>
      </c>
      <c r="E113" s="21">
        <v>0</v>
      </c>
      <c r="F113" s="21">
        <v>0</v>
      </c>
      <c r="G113" s="21">
        <v>0</v>
      </c>
      <c r="H113" s="21">
        <v>8</v>
      </c>
      <c r="I113" s="21">
        <v>0</v>
      </c>
      <c r="J113" s="21">
        <v>24.6</v>
      </c>
      <c r="K113" s="21">
        <v>80</v>
      </c>
      <c r="L113" s="21">
        <v>0</v>
      </c>
      <c r="M113" s="21">
        <v>100</v>
      </c>
      <c r="N113" s="21">
        <v>0</v>
      </c>
      <c r="O113" s="21">
        <v>0</v>
      </c>
      <c r="P113" s="21">
        <v>0</v>
      </c>
      <c r="Q113" s="21">
        <v>0</v>
      </c>
      <c r="R113" s="21">
        <v>100</v>
      </c>
      <c r="S113" s="21">
        <v>0</v>
      </c>
      <c r="T113" s="21">
        <v>250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  <c r="Z113" s="21">
        <v>0</v>
      </c>
      <c r="AA113" s="21">
        <v>0</v>
      </c>
      <c r="AB113" s="21">
        <v>0</v>
      </c>
      <c r="AC113" s="21">
        <v>9</v>
      </c>
      <c r="AD113" s="21">
        <v>12</v>
      </c>
      <c r="AE113" s="21">
        <v>30</v>
      </c>
      <c r="AF113" s="21">
        <v>391</v>
      </c>
      <c r="AG113" s="21">
        <v>0</v>
      </c>
    </row>
    <row r="114" spans="1:33" ht="15" customHeight="1">
      <c r="A114" s="16" t="s">
        <v>172</v>
      </c>
      <c r="B114" s="23">
        <f t="shared" si="23"/>
        <v>3445.98</v>
      </c>
      <c r="C114" s="14">
        <f aca="true" t="shared" si="43" ref="C114:AG114">SUM(C115,C121)</f>
        <v>0</v>
      </c>
      <c r="D114" s="14">
        <f t="shared" si="43"/>
        <v>0</v>
      </c>
      <c r="E114" s="14">
        <f t="shared" si="43"/>
        <v>0</v>
      </c>
      <c r="F114" s="14">
        <f t="shared" si="43"/>
        <v>10</v>
      </c>
      <c r="G114" s="14">
        <f t="shared" si="43"/>
        <v>200</v>
      </c>
      <c r="H114" s="14">
        <f t="shared" si="43"/>
        <v>39</v>
      </c>
      <c r="I114" s="14">
        <f t="shared" si="43"/>
        <v>120</v>
      </c>
      <c r="J114" s="14">
        <f t="shared" si="43"/>
        <v>69.4</v>
      </c>
      <c r="K114" s="14">
        <f t="shared" si="43"/>
        <v>240</v>
      </c>
      <c r="L114" s="14">
        <f t="shared" si="43"/>
        <v>0</v>
      </c>
      <c r="M114" s="14">
        <f t="shared" si="43"/>
        <v>100</v>
      </c>
      <c r="N114" s="14">
        <f t="shared" si="43"/>
        <v>0</v>
      </c>
      <c r="O114" s="14">
        <f t="shared" si="43"/>
        <v>0</v>
      </c>
      <c r="P114" s="14">
        <f t="shared" si="43"/>
        <v>0</v>
      </c>
      <c r="Q114" s="14">
        <f t="shared" si="43"/>
        <v>380</v>
      </c>
      <c r="R114" s="14">
        <f t="shared" si="43"/>
        <v>280</v>
      </c>
      <c r="S114" s="14">
        <f t="shared" si="43"/>
        <v>90</v>
      </c>
      <c r="T114" s="14">
        <f t="shared" si="43"/>
        <v>0</v>
      </c>
      <c r="U114" s="14">
        <f t="shared" si="43"/>
        <v>77</v>
      </c>
      <c r="V114" s="14">
        <f t="shared" si="43"/>
        <v>0</v>
      </c>
      <c r="W114" s="14">
        <f t="shared" si="43"/>
        <v>42</v>
      </c>
      <c r="X114" s="14">
        <f t="shared" si="43"/>
        <v>96.7</v>
      </c>
      <c r="Y114" s="14">
        <f t="shared" si="43"/>
        <v>0</v>
      </c>
      <c r="Z114" s="14">
        <f t="shared" si="43"/>
        <v>2.6</v>
      </c>
      <c r="AA114" s="14">
        <f t="shared" si="43"/>
        <v>20</v>
      </c>
      <c r="AB114" s="14">
        <f t="shared" si="43"/>
        <v>20</v>
      </c>
      <c r="AC114" s="14">
        <f t="shared" si="43"/>
        <v>21</v>
      </c>
      <c r="AD114" s="14">
        <f t="shared" si="43"/>
        <v>2</v>
      </c>
      <c r="AE114" s="14">
        <f t="shared" si="43"/>
        <v>60</v>
      </c>
      <c r="AF114" s="14">
        <f t="shared" si="43"/>
        <v>816</v>
      </c>
      <c r="AG114" s="14">
        <f t="shared" si="43"/>
        <v>760.28</v>
      </c>
    </row>
    <row r="115" spans="1:33" ht="15" customHeight="1">
      <c r="A115" s="16" t="s">
        <v>173</v>
      </c>
      <c r="B115" s="23">
        <f t="shared" si="23"/>
        <v>1762.18</v>
      </c>
      <c r="C115" s="14">
        <f aca="true" t="shared" si="44" ref="C115:AG115">SUM(C116:C117)</f>
        <v>0</v>
      </c>
      <c r="D115" s="14">
        <f t="shared" si="44"/>
        <v>0</v>
      </c>
      <c r="E115" s="14">
        <f t="shared" si="44"/>
        <v>0</v>
      </c>
      <c r="F115" s="14">
        <f t="shared" si="44"/>
        <v>0</v>
      </c>
      <c r="G115" s="14">
        <f t="shared" si="44"/>
        <v>0</v>
      </c>
      <c r="H115" s="14">
        <f t="shared" si="44"/>
        <v>13</v>
      </c>
      <c r="I115" s="14">
        <f t="shared" si="44"/>
        <v>80</v>
      </c>
      <c r="J115" s="14">
        <f t="shared" si="44"/>
        <v>26.2</v>
      </c>
      <c r="K115" s="14">
        <f t="shared" si="44"/>
        <v>210</v>
      </c>
      <c r="L115" s="14">
        <f t="shared" si="44"/>
        <v>0</v>
      </c>
      <c r="M115" s="14">
        <f t="shared" si="44"/>
        <v>0</v>
      </c>
      <c r="N115" s="14">
        <f t="shared" si="44"/>
        <v>0</v>
      </c>
      <c r="O115" s="14">
        <f t="shared" si="44"/>
        <v>0</v>
      </c>
      <c r="P115" s="14">
        <f t="shared" si="44"/>
        <v>0</v>
      </c>
      <c r="Q115" s="14">
        <f t="shared" si="44"/>
        <v>0</v>
      </c>
      <c r="R115" s="14">
        <f t="shared" si="44"/>
        <v>200</v>
      </c>
      <c r="S115" s="14">
        <f t="shared" si="44"/>
        <v>40</v>
      </c>
      <c r="T115" s="14">
        <f t="shared" si="44"/>
        <v>0</v>
      </c>
      <c r="U115" s="14">
        <f t="shared" si="44"/>
        <v>77</v>
      </c>
      <c r="V115" s="14">
        <f t="shared" si="44"/>
        <v>0</v>
      </c>
      <c r="W115" s="14">
        <f t="shared" si="44"/>
        <v>42</v>
      </c>
      <c r="X115" s="14">
        <f t="shared" si="44"/>
        <v>14</v>
      </c>
      <c r="Y115" s="14">
        <f t="shared" si="44"/>
        <v>0</v>
      </c>
      <c r="Z115" s="14">
        <f t="shared" si="44"/>
        <v>1.7</v>
      </c>
      <c r="AA115" s="14">
        <f t="shared" si="44"/>
        <v>20</v>
      </c>
      <c r="AB115" s="14">
        <f t="shared" si="44"/>
        <v>10</v>
      </c>
      <c r="AC115" s="14">
        <f t="shared" si="44"/>
        <v>15</v>
      </c>
      <c r="AD115" s="14">
        <f t="shared" si="44"/>
        <v>0</v>
      </c>
      <c r="AE115" s="14">
        <f t="shared" si="44"/>
        <v>60</v>
      </c>
      <c r="AF115" s="14">
        <f t="shared" si="44"/>
        <v>193</v>
      </c>
      <c r="AG115" s="14">
        <f t="shared" si="44"/>
        <v>760.28</v>
      </c>
    </row>
    <row r="116" spans="1:33" ht="15" customHeight="1">
      <c r="A116" s="17" t="s">
        <v>174</v>
      </c>
      <c r="B116" s="23">
        <f t="shared" si="23"/>
        <v>957.98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40</v>
      </c>
      <c r="T116" s="21">
        <v>0</v>
      </c>
      <c r="U116" s="21">
        <v>77</v>
      </c>
      <c r="V116" s="21">
        <v>0</v>
      </c>
      <c r="W116" s="21">
        <v>0</v>
      </c>
      <c r="X116" s="21">
        <v>14</v>
      </c>
      <c r="Y116" s="21">
        <v>0</v>
      </c>
      <c r="Z116" s="21">
        <v>1.7</v>
      </c>
      <c r="AA116" s="21">
        <v>0</v>
      </c>
      <c r="AB116" s="21">
        <v>5</v>
      </c>
      <c r="AC116" s="21">
        <v>0</v>
      </c>
      <c r="AD116" s="21">
        <v>0</v>
      </c>
      <c r="AE116" s="21">
        <v>60</v>
      </c>
      <c r="AF116" s="21">
        <v>0</v>
      </c>
      <c r="AG116" s="21">
        <v>760.28</v>
      </c>
    </row>
    <row r="117" spans="1:33" ht="15" customHeight="1">
      <c r="A117" s="16" t="s">
        <v>175</v>
      </c>
      <c r="B117" s="23">
        <f t="shared" si="23"/>
        <v>804.2</v>
      </c>
      <c r="C117" s="14">
        <f aca="true" t="shared" si="45" ref="C117:AG117">SUM(C118:C120)</f>
        <v>0</v>
      </c>
      <c r="D117" s="14">
        <f t="shared" si="45"/>
        <v>0</v>
      </c>
      <c r="E117" s="14">
        <f t="shared" si="45"/>
        <v>0</v>
      </c>
      <c r="F117" s="14">
        <f t="shared" si="45"/>
        <v>0</v>
      </c>
      <c r="G117" s="14">
        <f t="shared" si="45"/>
        <v>0</v>
      </c>
      <c r="H117" s="14">
        <f t="shared" si="45"/>
        <v>13</v>
      </c>
      <c r="I117" s="14">
        <f t="shared" si="45"/>
        <v>80</v>
      </c>
      <c r="J117" s="14">
        <f t="shared" si="45"/>
        <v>26.2</v>
      </c>
      <c r="K117" s="14">
        <f t="shared" si="45"/>
        <v>210</v>
      </c>
      <c r="L117" s="14">
        <f t="shared" si="45"/>
        <v>0</v>
      </c>
      <c r="M117" s="14">
        <f t="shared" si="45"/>
        <v>0</v>
      </c>
      <c r="N117" s="14">
        <f t="shared" si="45"/>
        <v>0</v>
      </c>
      <c r="O117" s="14">
        <f t="shared" si="45"/>
        <v>0</v>
      </c>
      <c r="P117" s="14">
        <f t="shared" si="45"/>
        <v>0</v>
      </c>
      <c r="Q117" s="14">
        <f t="shared" si="45"/>
        <v>0</v>
      </c>
      <c r="R117" s="14">
        <f t="shared" si="45"/>
        <v>200</v>
      </c>
      <c r="S117" s="14">
        <f t="shared" si="45"/>
        <v>0</v>
      </c>
      <c r="T117" s="14">
        <f t="shared" si="45"/>
        <v>0</v>
      </c>
      <c r="U117" s="14">
        <f t="shared" si="45"/>
        <v>0</v>
      </c>
      <c r="V117" s="14">
        <f t="shared" si="45"/>
        <v>0</v>
      </c>
      <c r="W117" s="14">
        <f t="shared" si="45"/>
        <v>42</v>
      </c>
      <c r="X117" s="14">
        <f t="shared" si="45"/>
        <v>0</v>
      </c>
      <c r="Y117" s="14">
        <f t="shared" si="45"/>
        <v>0</v>
      </c>
      <c r="Z117" s="14">
        <f t="shared" si="45"/>
        <v>0</v>
      </c>
      <c r="AA117" s="14">
        <f t="shared" si="45"/>
        <v>20</v>
      </c>
      <c r="AB117" s="14">
        <f t="shared" si="45"/>
        <v>5</v>
      </c>
      <c r="AC117" s="14">
        <f t="shared" si="45"/>
        <v>15</v>
      </c>
      <c r="AD117" s="14">
        <f t="shared" si="45"/>
        <v>0</v>
      </c>
      <c r="AE117" s="14">
        <f t="shared" si="45"/>
        <v>0</v>
      </c>
      <c r="AF117" s="14">
        <f t="shared" si="45"/>
        <v>193</v>
      </c>
      <c r="AG117" s="14">
        <f t="shared" si="45"/>
        <v>0</v>
      </c>
    </row>
    <row r="118" spans="1:33" s="4" customFormat="1" ht="15" customHeight="1">
      <c r="A118" s="18" t="s">
        <v>26</v>
      </c>
      <c r="B118" s="23">
        <f t="shared" si="23"/>
        <v>188.4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3</v>
      </c>
      <c r="I118" s="21">
        <v>0</v>
      </c>
      <c r="J118" s="21">
        <v>7.4</v>
      </c>
      <c r="K118" s="21">
        <v>30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50</v>
      </c>
      <c r="S118" s="21">
        <v>0</v>
      </c>
      <c r="T118" s="21">
        <v>0</v>
      </c>
      <c r="U118" s="21">
        <v>0</v>
      </c>
      <c r="V118" s="21">
        <v>0</v>
      </c>
      <c r="W118" s="21">
        <v>24</v>
      </c>
      <c r="X118" s="21">
        <v>0</v>
      </c>
      <c r="Y118" s="21">
        <v>0</v>
      </c>
      <c r="Z118" s="21">
        <v>0</v>
      </c>
      <c r="AA118" s="21">
        <v>20</v>
      </c>
      <c r="AB118" s="21">
        <v>5</v>
      </c>
      <c r="AC118" s="21">
        <v>3</v>
      </c>
      <c r="AD118" s="21">
        <v>0</v>
      </c>
      <c r="AE118" s="21">
        <v>0</v>
      </c>
      <c r="AF118" s="21">
        <v>46</v>
      </c>
      <c r="AG118" s="21">
        <v>0</v>
      </c>
    </row>
    <row r="119" spans="1:33" s="4" customFormat="1" ht="15" customHeight="1">
      <c r="A119" s="18" t="s">
        <v>27</v>
      </c>
      <c r="B119" s="23">
        <f t="shared" si="23"/>
        <v>281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5</v>
      </c>
      <c r="I119" s="21">
        <v>40</v>
      </c>
      <c r="J119" s="21">
        <v>10</v>
      </c>
      <c r="K119" s="21">
        <v>60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100</v>
      </c>
      <c r="S119" s="21">
        <v>0</v>
      </c>
      <c r="T119" s="21">
        <v>0</v>
      </c>
      <c r="U119" s="21">
        <v>0</v>
      </c>
      <c r="V119" s="21">
        <v>0</v>
      </c>
      <c r="W119" s="21">
        <v>18</v>
      </c>
      <c r="X119" s="21">
        <v>0</v>
      </c>
      <c r="Y119" s="21">
        <v>0</v>
      </c>
      <c r="Z119" s="21">
        <v>0</v>
      </c>
      <c r="AA119" s="21">
        <v>0</v>
      </c>
      <c r="AB119" s="21">
        <v>0</v>
      </c>
      <c r="AC119" s="21">
        <v>6</v>
      </c>
      <c r="AD119" s="21">
        <v>0</v>
      </c>
      <c r="AE119" s="21">
        <v>0</v>
      </c>
      <c r="AF119" s="21">
        <v>42</v>
      </c>
      <c r="AG119" s="21">
        <v>0</v>
      </c>
    </row>
    <row r="120" spans="1:33" s="4" customFormat="1" ht="15" customHeight="1">
      <c r="A120" s="18" t="s">
        <v>28</v>
      </c>
      <c r="B120" s="23">
        <f t="shared" si="23"/>
        <v>334.8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5</v>
      </c>
      <c r="I120" s="21">
        <v>40</v>
      </c>
      <c r="J120" s="21">
        <v>8.8</v>
      </c>
      <c r="K120" s="21">
        <v>120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50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  <c r="Z120" s="21">
        <v>0</v>
      </c>
      <c r="AA120" s="21">
        <v>0</v>
      </c>
      <c r="AB120" s="21">
        <v>0</v>
      </c>
      <c r="AC120" s="21">
        <v>6</v>
      </c>
      <c r="AD120" s="21">
        <v>0</v>
      </c>
      <c r="AE120" s="21">
        <v>0</v>
      </c>
      <c r="AF120" s="21">
        <v>105</v>
      </c>
      <c r="AG120" s="21">
        <v>0</v>
      </c>
    </row>
    <row r="121" spans="1:33" s="4" customFormat="1" ht="15" customHeight="1">
      <c r="A121" s="16" t="s">
        <v>53</v>
      </c>
      <c r="B121" s="23">
        <f t="shared" si="23"/>
        <v>1683.8</v>
      </c>
      <c r="C121" s="14">
        <f aca="true" t="shared" si="46" ref="C121:AG121">C122</f>
        <v>0</v>
      </c>
      <c r="D121" s="14">
        <f t="shared" si="46"/>
        <v>0</v>
      </c>
      <c r="E121" s="14">
        <f t="shared" si="46"/>
        <v>0</v>
      </c>
      <c r="F121" s="14">
        <f t="shared" si="46"/>
        <v>10</v>
      </c>
      <c r="G121" s="14">
        <f t="shared" si="46"/>
        <v>200</v>
      </c>
      <c r="H121" s="14">
        <f t="shared" si="46"/>
        <v>26</v>
      </c>
      <c r="I121" s="14">
        <f t="shared" si="46"/>
        <v>40</v>
      </c>
      <c r="J121" s="14">
        <f t="shared" si="46"/>
        <v>43.2</v>
      </c>
      <c r="K121" s="14">
        <f t="shared" si="46"/>
        <v>30</v>
      </c>
      <c r="L121" s="14">
        <f t="shared" si="46"/>
        <v>0</v>
      </c>
      <c r="M121" s="14">
        <f t="shared" si="46"/>
        <v>100</v>
      </c>
      <c r="N121" s="14">
        <f t="shared" si="46"/>
        <v>0</v>
      </c>
      <c r="O121" s="14">
        <f t="shared" si="46"/>
        <v>0</v>
      </c>
      <c r="P121" s="14">
        <f t="shared" si="46"/>
        <v>0</v>
      </c>
      <c r="Q121" s="14">
        <f t="shared" si="46"/>
        <v>380</v>
      </c>
      <c r="R121" s="14">
        <f t="shared" si="46"/>
        <v>80</v>
      </c>
      <c r="S121" s="14">
        <f t="shared" si="46"/>
        <v>50</v>
      </c>
      <c r="T121" s="14">
        <f t="shared" si="46"/>
        <v>0</v>
      </c>
      <c r="U121" s="14">
        <f t="shared" si="46"/>
        <v>0</v>
      </c>
      <c r="V121" s="14">
        <f t="shared" si="46"/>
        <v>0</v>
      </c>
      <c r="W121" s="14">
        <f t="shared" si="46"/>
        <v>0</v>
      </c>
      <c r="X121" s="14">
        <f t="shared" si="46"/>
        <v>82.7</v>
      </c>
      <c r="Y121" s="14">
        <f t="shared" si="46"/>
        <v>0</v>
      </c>
      <c r="Z121" s="14">
        <f t="shared" si="46"/>
        <v>0.9</v>
      </c>
      <c r="AA121" s="14">
        <f t="shared" si="46"/>
        <v>0</v>
      </c>
      <c r="AB121" s="14">
        <f t="shared" si="46"/>
        <v>10</v>
      </c>
      <c r="AC121" s="14">
        <f t="shared" si="46"/>
        <v>6</v>
      </c>
      <c r="AD121" s="14">
        <f t="shared" si="46"/>
        <v>2</v>
      </c>
      <c r="AE121" s="14">
        <f t="shared" si="46"/>
        <v>0</v>
      </c>
      <c r="AF121" s="14">
        <f t="shared" si="46"/>
        <v>623</v>
      </c>
      <c r="AG121" s="14">
        <f t="shared" si="46"/>
        <v>0</v>
      </c>
    </row>
    <row r="122" spans="1:33" s="4" customFormat="1" ht="15" customHeight="1">
      <c r="A122" s="16" t="s">
        <v>73</v>
      </c>
      <c r="B122" s="23">
        <f t="shared" si="23"/>
        <v>1683.8</v>
      </c>
      <c r="C122" s="14">
        <f aca="true" t="shared" si="47" ref="C122:AG122">SUM(C123:C124)</f>
        <v>0</v>
      </c>
      <c r="D122" s="14">
        <f t="shared" si="47"/>
        <v>0</v>
      </c>
      <c r="E122" s="14">
        <f t="shared" si="47"/>
        <v>0</v>
      </c>
      <c r="F122" s="14">
        <f t="shared" si="47"/>
        <v>10</v>
      </c>
      <c r="G122" s="14">
        <f t="shared" si="47"/>
        <v>200</v>
      </c>
      <c r="H122" s="14">
        <f t="shared" si="47"/>
        <v>26</v>
      </c>
      <c r="I122" s="14">
        <f t="shared" si="47"/>
        <v>40</v>
      </c>
      <c r="J122" s="14">
        <f t="shared" si="47"/>
        <v>43.2</v>
      </c>
      <c r="K122" s="14">
        <f t="shared" si="47"/>
        <v>30</v>
      </c>
      <c r="L122" s="14">
        <f t="shared" si="47"/>
        <v>0</v>
      </c>
      <c r="M122" s="14">
        <f t="shared" si="47"/>
        <v>100</v>
      </c>
      <c r="N122" s="14">
        <f t="shared" si="47"/>
        <v>0</v>
      </c>
      <c r="O122" s="14">
        <f t="shared" si="47"/>
        <v>0</v>
      </c>
      <c r="P122" s="14">
        <f t="shared" si="47"/>
        <v>0</v>
      </c>
      <c r="Q122" s="14">
        <f t="shared" si="47"/>
        <v>380</v>
      </c>
      <c r="R122" s="14">
        <f t="shared" si="47"/>
        <v>80</v>
      </c>
      <c r="S122" s="14">
        <f t="shared" si="47"/>
        <v>50</v>
      </c>
      <c r="T122" s="14">
        <f t="shared" si="47"/>
        <v>0</v>
      </c>
      <c r="U122" s="14">
        <f t="shared" si="47"/>
        <v>0</v>
      </c>
      <c r="V122" s="14">
        <f t="shared" si="47"/>
        <v>0</v>
      </c>
      <c r="W122" s="14">
        <f t="shared" si="47"/>
        <v>0</v>
      </c>
      <c r="X122" s="14">
        <f t="shared" si="47"/>
        <v>82.7</v>
      </c>
      <c r="Y122" s="14">
        <f t="shared" si="47"/>
        <v>0</v>
      </c>
      <c r="Z122" s="14">
        <f t="shared" si="47"/>
        <v>0.9</v>
      </c>
      <c r="AA122" s="14">
        <f t="shared" si="47"/>
        <v>0</v>
      </c>
      <c r="AB122" s="14">
        <f t="shared" si="47"/>
        <v>10</v>
      </c>
      <c r="AC122" s="14">
        <f t="shared" si="47"/>
        <v>6</v>
      </c>
      <c r="AD122" s="14">
        <f t="shared" si="47"/>
        <v>2</v>
      </c>
      <c r="AE122" s="14">
        <f t="shared" si="47"/>
        <v>0</v>
      </c>
      <c r="AF122" s="14">
        <f t="shared" si="47"/>
        <v>623</v>
      </c>
      <c r="AG122" s="14">
        <f t="shared" si="47"/>
        <v>0</v>
      </c>
    </row>
    <row r="123" spans="1:33" ht="15" customHeight="1">
      <c r="A123" s="18" t="s">
        <v>87</v>
      </c>
      <c r="B123" s="23">
        <f t="shared" si="23"/>
        <v>1084.65</v>
      </c>
      <c r="C123" s="21">
        <v>0</v>
      </c>
      <c r="D123" s="21">
        <v>0</v>
      </c>
      <c r="E123" s="21">
        <v>0</v>
      </c>
      <c r="F123" s="21">
        <v>5</v>
      </c>
      <c r="G123" s="21">
        <v>200</v>
      </c>
      <c r="H123" s="21">
        <v>11</v>
      </c>
      <c r="I123" s="21">
        <v>40</v>
      </c>
      <c r="J123" s="21">
        <v>17.2</v>
      </c>
      <c r="K123" s="21">
        <v>30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380</v>
      </c>
      <c r="R123" s="21">
        <v>0</v>
      </c>
      <c r="S123" s="21">
        <v>50</v>
      </c>
      <c r="T123" s="21">
        <v>0</v>
      </c>
      <c r="U123" s="21">
        <v>0</v>
      </c>
      <c r="V123" s="21">
        <v>0</v>
      </c>
      <c r="W123" s="21">
        <v>0</v>
      </c>
      <c r="X123" s="21">
        <v>15.7</v>
      </c>
      <c r="Y123" s="21">
        <v>0</v>
      </c>
      <c r="Z123" s="21">
        <v>0.75</v>
      </c>
      <c r="AA123" s="21">
        <v>0</v>
      </c>
      <c r="AB123" s="21">
        <v>0</v>
      </c>
      <c r="AC123" s="21">
        <v>3</v>
      </c>
      <c r="AD123" s="21">
        <v>0</v>
      </c>
      <c r="AE123" s="21">
        <v>0</v>
      </c>
      <c r="AF123" s="21">
        <v>332</v>
      </c>
      <c r="AG123" s="21">
        <v>0</v>
      </c>
    </row>
    <row r="124" spans="1:33" s="3" customFormat="1" ht="15" customHeight="1">
      <c r="A124" s="18" t="s">
        <v>88</v>
      </c>
      <c r="B124" s="23">
        <f t="shared" si="23"/>
        <v>599.15</v>
      </c>
      <c r="C124" s="21">
        <v>0</v>
      </c>
      <c r="D124" s="21">
        <v>0</v>
      </c>
      <c r="E124" s="21">
        <v>0</v>
      </c>
      <c r="F124" s="21">
        <v>5</v>
      </c>
      <c r="G124" s="21">
        <v>0</v>
      </c>
      <c r="H124" s="21">
        <v>15</v>
      </c>
      <c r="I124" s="21">
        <v>0</v>
      </c>
      <c r="J124" s="21">
        <v>26</v>
      </c>
      <c r="K124" s="21">
        <v>0</v>
      </c>
      <c r="L124" s="21">
        <v>0</v>
      </c>
      <c r="M124" s="21">
        <v>100</v>
      </c>
      <c r="N124" s="21">
        <v>0</v>
      </c>
      <c r="O124" s="21">
        <v>0</v>
      </c>
      <c r="P124" s="21">
        <v>0</v>
      </c>
      <c r="Q124" s="21">
        <v>0</v>
      </c>
      <c r="R124" s="21">
        <v>80</v>
      </c>
      <c r="S124" s="21">
        <v>0</v>
      </c>
      <c r="T124" s="21">
        <v>0</v>
      </c>
      <c r="U124" s="21">
        <v>0</v>
      </c>
      <c r="V124" s="21">
        <v>0</v>
      </c>
      <c r="W124" s="21">
        <v>0</v>
      </c>
      <c r="X124" s="21">
        <v>67</v>
      </c>
      <c r="Y124" s="21">
        <v>0</v>
      </c>
      <c r="Z124" s="21">
        <v>0.15</v>
      </c>
      <c r="AA124" s="21">
        <v>0</v>
      </c>
      <c r="AB124" s="21">
        <v>10</v>
      </c>
      <c r="AC124" s="21">
        <v>3</v>
      </c>
      <c r="AD124" s="21">
        <v>2</v>
      </c>
      <c r="AE124" s="21">
        <v>0</v>
      </c>
      <c r="AF124" s="21">
        <v>291</v>
      </c>
      <c r="AG124" s="21">
        <v>0</v>
      </c>
    </row>
    <row r="125" spans="1:33" ht="15" customHeight="1">
      <c r="A125" s="16" t="s">
        <v>89</v>
      </c>
      <c r="B125" s="23">
        <f t="shared" si="23"/>
        <v>6152.63</v>
      </c>
      <c r="C125" s="14">
        <f aca="true" t="shared" si="48" ref="C125:AG125">SUM(C126,C131)</f>
        <v>100</v>
      </c>
      <c r="D125" s="14">
        <f t="shared" si="48"/>
        <v>0</v>
      </c>
      <c r="E125" s="14">
        <f t="shared" si="48"/>
        <v>0</v>
      </c>
      <c r="F125" s="14">
        <f t="shared" si="48"/>
        <v>0</v>
      </c>
      <c r="G125" s="14">
        <f t="shared" si="48"/>
        <v>400</v>
      </c>
      <c r="H125" s="14">
        <f t="shared" si="48"/>
        <v>73</v>
      </c>
      <c r="I125" s="14">
        <f t="shared" si="48"/>
        <v>80</v>
      </c>
      <c r="J125" s="14">
        <f t="shared" si="48"/>
        <v>89.2</v>
      </c>
      <c r="K125" s="14">
        <f t="shared" si="48"/>
        <v>240</v>
      </c>
      <c r="L125" s="14">
        <f t="shared" si="48"/>
        <v>150</v>
      </c>
      <c r="M125" s="14">
        <f t="shared" si="48"/>
        <v>620</v>
      </c>
      <c r="N125" s="14">
        <f t="shared" si="48"/>
        <v>0</v>
      </c>
      <c r="O125" s="14">
        <f t="shared" si="48"/>
        <v>0</v>
      </c>
      <c r="P125" s="14">
        <f t="shared" si="48"/>
        <v>0</v>
      </c>
      <c r="Q125" s="14">
        <f t="shared" si="48"/>
        <v>380</v>
      </c>
      <c r="R125" s="14">
        <f t="shared" si="48"/>
        <v>360</v>
      </c>
      <c r="S125" s="14">
        <f t="shared" si="48"/>
        <v>390</v>
      </c>
      <c r="T125" s="14">
        <f t="shared" si="48"/>
        <v>1360</v>
      </c>
      <c r="U125" s="14">
        <f t="shared" si="48"/>
        <v>56</v>
      </c>
      <c r="V125" s="14">
        <f t="shared" si="48"/>
        <v>0</v>
      </c>
      <c r="W125" s="14">
        <f t="shared" si="48"/>
        <v>48</v>
      </c>
      <c r="X125" s="14">
        <f t="shared" si="48"/>
        <v>9.1</v>
      </c>
      <c r="Y125" s="14">
        <f t="shared" si="48"/>
        <v>0</v>
      </c>
      <c r="Z125" s="14">
        <f t="shared" si="48"/>
        <v>6</v>
      </c>
      <c r="AA125" s="14">
        <f t="shared" si="48"/>
        <v>20</v>
      </c>
      <c r="AB125" s="14">
        <f t="shared" si="48"/>
        <v>20</v>
      </c>
      <c r="AC125" s="14">
        <f t="shared" si="48"/>
        <v>18</v>
      </c>
      <c r="AD125" s="14">
        <f t="shared" si="48"/>
        <v>8</v>
      </c>
      <c r="AE125" s="14">
        <f t="shared" si="48"/>
        <v>60</v>
      </c>
      <c r="AF125" s="14">
        <f t="shared" si="48"/>
        <v>934</v>
      </c>
      <c r="AG125" s="14">
        <f t="shared" si="48"/>
        <v>731.33</v>
      </c>
    </row>
    <row r="126" spans="1:33" ht="15" customHeight="1">
      <c r="A126" s="16" t="s">
        <v>119</v>
      </c>
      <c r="B126" s="23">
        <f t="shared" si="23"/>
        <v>2774.18</v>
      </c>
      <c r="C126" s="14">
        <f aca="true" t="shared" si="49" ref="C126:AG126">SUM(C127:C128)</f>
        <v>100</v>
      </c>
      <c r="D126" s="14">
        <f t="shared" si="49"/>
        <v>0</v>
      </c>
      <c r="E126" s="14">
        <f t="shared" si="49"/>
        <v>0</v>
      </c>
      <c r="F126" s="14">
        <f t="shared" si="49"/>
        <v>0</v>
      </c>
      <c r="G126" s="14">
        <f t="shared" si="49"/>
        <v>400</v>
      </c>
      <c r="H126" s="14">
        <f t="shared" si="49"/>
        <v>12</v>
      </c>
      <c r="I126" s="14">
        <f t="shared" si="49"/>
        <v>40</v>
      </c>
      <c r="J126" s="14">
        <f t="shared" si="49"/>
        <v>13.4</v>
      </c>
      <c r="K126" s="14">
        <f t="shared" si="49"/>
        <v>0</v>
      </c>
      <c r="L126" s="14">
        <f t="shared" si="49"/>
        <v>150</v>
      </c>
      <c r="M126" s="14">
        <f t="shared" si="49"/>
        <v>600</v>
      </c>
      <c r="N126" s="14">
        <f t="shared" si="49"/>
        <v>0</v>
      </c>
      <c r="O126" s="14">
        <f t="shared" si="49"/>
        <v>0</v>
      </c>
      <c r="P126" s="14">
        <f t="shared" si="49"/>
        <v>0</v>
      </c>
      <c r="Q126" s="14">
        <f t="shared" si="49"/>
        <v>0</v>
      </c>
      <c r="R126" s="14">
        <f t="shared" si="49"/>
        <v>130</v>
      </c>
      <c r="S126" s="14">
        <f t="shared" si="49"/>
        <v>110</v>
      </c>
      <c r="T126" s="14">
        <f t="shared" si="49"/>
        <v>400</v>
      </c>
      <c r="U126" s="14">
        <f t="shared" si="49"/>
        <v>56</v>
      </c>
      <c r="V126" s="14">
        <f t="shared" si="49"/>
        <v>0</v>
      </c>
      <c r="W126" s="14">
        <f t="shared" si="49"/>
        <v>0</v>
      </c>
      <c r="X126" s="14">
        <f t="shared" si="49"/>
        <v>9.1</v>
      </c>
      <c r="Y126" s="14">
        <f t="shared" si="49"/>
        <v>0</v>
      </c>
      <c r="Z126" s="14">
        <f t="shared" si="49"/>
        <v>4.35</v>
      </c>
      <c r="AA126" s="14">
        <f t="shared" si="49"/>
        <v>0</v>
      </c>
      <c r="AB126" s="14">
        <f t="shared" si="49"/>
        <v>0</v>
      </c>
      <c r="AC126" s="14">
        <f t="shared" si="49"/>
        <v>3</v>
      </c>
      <c r="AD126" s="14">
        <f t="shared" si="49"/>
        <v>2</v>
      </c>
      <c r="AE126" s="14">
        <f t="shared" si="49"/>
        <v>60</v>
      </c>
      <c r="AF126" s="14">
        <f t="shared" si="49"/>
        <v>73</v>
      </c>
      <c r="AG126" s="14">
        <f t="shared" si="49"/>
        <v>611.33</v>
      </c>
    </row>
    <row r="127" spans="1:33" ht="15" customHeight="1">
      <c r="A127" s="17" t="s">
        <v>90</v>
      </c>
      <c r="B127" s="23">
        <f t="shared" si="23"/>
        <v>2441.93</v>
      </c>
      <c r="C127" s="21">
        <v>100</v>
      </c>
      <c r="D127" s="21">
        <v>0</v>
      </c>
      <c r="E127" s="21">
        <v>0</v>
      </c>
      <c r="F127" s="21">
        <v>0</v>
      </c>
      <c r="G127" s="21">
        <v>400</v>
      </c>
      <c r="H127" s="21">
        <v>0</v>
      </c>
      <c r="I127" s="21">
        <v>0</v>
      </c>
      <c r="J127" s="21">
        <v>0</v>
      </c>
      <c r="K127" s="21">
        <v>0</v>
      </c>
      <c r="L127" s="21">
        <v>150</v>
      </c>
      <c r="M127" s="21">
        <v>600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50</v>
      </c>
      <c r="T127" s="21">
        <v>400</v>
      </c>
      <c r="U127" s="21">
        <v>56</v>
      </c>
      <c r="V127" s="21">
        <v>0</v>
      </c>
      <c r="W127" s="21">
        <v>0</v>
      </c>
      <c r="X127" s="21">
        <v>9.1</v>
      </c>
      <c r="Y127" s="21">
        <v>0</v>
      </c>
      <c r="Z127" s="21">
        <v>2.5</v>
      </c>
      <c r="AA127" s="21">
        <v>0</v>
      </c>
      <c r="AB127" s="21">
        <v>0</v>
      </c>
      <c r="AC127" s="21">
        <v>3</v>
      </c>
      <c r="AD127" s="21">
        <v>0</v>
      </c>
      <c r="AE127" s="21">
        <v>60</v>
      </c>
      <c r="AF127" s="21">
        <v>0</v>
      </c>
      <c r="AG127" s="21">
        <v>611.33</v>
      </c>
    </row>
    <row r="128" spans="1:33" ht="15" customHeight="1">
      <c r="A128" s="16" t="s">
        <v>52</v>
      </c>
      <c r="B128" s="23">
        <f t="shared" si="23"/>
        <v>332.25</v>
      </c>
      <c r="C128" s="14">
        <f aca="true" t="shared" si="50" ref="C128:AG128">SUM(C129:C130)</f>
        <v>0</v>
      </c>
      <c r="D128" s="14">
        <f t="shared" si="50"/>
        <v>0</v>
      </c>
      <c r="E128" s="14">
        <f t="shared" si="50"/>
        <v>0</v>
      </c>
      <c r="F128" s="14">
        <f t="shared" si="50"/>
        <v>0</v>
      </c>
      <c r="G128" s="14">
        <f t="shared" si="50"/>
        <v>0</v>
      </c>
      <c r="H128" s="14">
        <f t="shared" si="50"/>
        <v>12</v>
      </c>
      <c r="I128" s="14">
        <f t="shared" si="50"/>
        <v>40</v>
      </c>
      <c r="J128" s="14">
        <f t="shared" si="50"/>
        <v>13.4</v>
      </c>
      <c r="K128" s="14">
        <f t="shared" si="50"/>
        <v>0</v>
      </c>
      <c r="L128" s="14">
        <f t="shared" si="50"/>
        <v>0</v>
      </c>
      <c r="M128" s="14">
        <f t="shared" si="50"/>
        <v>0</v>
      </c>
      <c r="N128" s="14">
        <f t="shared" si="50"/>
        <v>0</v>
      </c>
      <c r="O128" s="14">
        <f t="shared" si="50"/>
        <v>0</v>
      </c>
      <c r="P128" s="14">
        <f t="shared" si="50"/>
        <v>0</v>
      </c>
      <c r="Q128" s="14">
        <f t="shared" si="50"/>
        <v>0</v>
      </c>
      <c r="R128" s="14">
        <f t="shared" si="50"/>
        <v>130</v>
      </c>
      <c r="S128" s="14">
        <f t="shared" si="50"/>
        <v>60</v>
      </c>
      <c r="T128" s="14">
        <f t="shared" si="50"/>
        <v>0</v>
      </c>
      <c r="U128" s="14">
        <f t="shared" si="50"/>
        <v>0</v>
      </c>
      <c r="V128" s="14">
        <f t="shared" si="50"/>
        <v>0</v>
      </c>
      <c r="W128" s="14">
        <f t="shared" si="50"/>
        <v>0</v>
      </c>
      <c r="X128" s="14">
        <f t="shared" si="50"/>
        <v>0</v>
      </c>
      <c r="Y128" s="14">
        <f t="shared" si="50"/>
        <v>0</v>
      </c>
      <c r="Z128" s="14">
        <f t="shared" si="50"/>
        <v>1.85</v>
      </c>
      <c r="AA128" s="14">
        <f t="shared" si="50"/>
        <v>0</v>
      </c>
      <c r="AB128" s="14">
        <f t="shared" si="50"/>
        <v>0</v>
      </c>
      <c r="AC128" s="14">
        <f t="shared" si="50"/>
        <v>0</v>
      </c>
      <c r="AD128" s="14">
        <f t="shared" si="50"/>
        <v>2</v>
      </c>
      <c r="AE128" s="14">
        <f t="shared" si="50"/>
        <v>0</v>
      </c>
      <c r="AF128" s="14">
        <f t="shared" si="50"/>
        <v>73</v>
      </c>
      <c r="AG128" s="14">
        <f t="shared" si="50"/>
        <v>0</v>
      </c>
    </row>
    <row r="129" spans="1:33" s="4" customFormat="1" ht="15" customHeight="1">
      <c r="A129" s="18" t="s">
        <v>29</v>
      </c>
      <c r="B129" s="23">
        <f t="shared" si="23"/>
        <v>262.25</v>
      </c>
      <c r="C129" s="21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9</v>
      </c>
      <c r="I129" s="21">
        <v>40</v>
      </c>
      <c r="J129" s="21">
        <v>6.4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80</v>
      </c>
      <c r="S129" s="21">
        <v>60</v>
      </c>
      <c r="T129" s="21">
        <v>0</v>
      </c>
      <c r="U129" s="21">
        <v>0</v>
      </c>
      <c r="V129" s="21">
        <v>0</v>
      </c>
      <c r="W129" s="21">
        <v>0</v>
      </c>
      <c r="X129" s="21">
        <v>0</v>
      </c>
      <c r="Y129" s="21">
        <v>0</v>
      </c>
      <c r="Z129" s="21">
        <v>1.85</v>
      </c>
      <c r="AA129" s="21">
        <v>0</v>
      </c>
      <c r="AB129" s="21">
        <v>0</v>
      </c>
      <c r="AC129" s="21">
        <v>0</v>
      </c>
      <c r="AD129" s="21">
        <v>2</v>
      </c>
      <c r="AE129" s="21">
        <v>0</v>
      </c>
      <c r="AF129" s="21">
        <v>63</v>
      </c>
      <c r="AG129" s="21">
        <v>0</v>
      </c>
    </row>
    <row r="130" spans="1:33" s="4" customFormat="1" ht="15" customHeight="1">
      <c r="A130" s="18" t="s">
        <v>30</v>
      </c>
      <c r="B130" s="23">
        <f t="shared" si="23"/>
        <v>70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3</v>
      </c>
      <c r="I130" s="21">
        <v>0</v>
      </c>
      <c r="J130" s="21">
        <v>7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50</v>
      </c>
      <c r="S130" s="21">
        <v>0</v>
      </c>
      <c r="T130" s="21">
        <v>0</v>
      </c>
      <c r="U130" s="21">
        <v>0</v>
      </c>
      <c r="V130" s="21">
        <v>0</v>
      </c>
      <c r="W130" s="21">
        <v>0</v>
      </c>
      <c r="X130" s="21">
        <v>0</v>
      </c>
      <c r="Y130" s="21">
        <v>0</v>
      </c>
      <c r="Z130" s="21">
        <v>0</v>
      </c>
      <c r="AA130" s="21">
        <v>0</v>
      </c>
      <c r="AB130" s="21">
        <v>0</v>
      </c>
      <c r="AC130" s="21">
        <v>0</v>
      </c>
      <c r="AD130" s="21">
        <v>0</v>
      </c>
      <c r="AE130" s="21">
        <v>0</v>
      </c>
      <c r="AF130" s="21">
        <v>10</v>
      </c>
      <c r="AG130" s="21">
        <v>0</v>
      </c>
    </row>
    <row r="131" spans="1:33" s="4" customFormat="1" ht="15" customHeight="1">
      <c r="A131" s="16" t="s">
        <v>53</v>
      </c>
      <c r="B131" s="23">
        <f t="shared" si="23"/>
        <v>3378.45</v>
      </c>
      <c r="C131" s="14">
        <f aca="true" t="shared" si="51" ref="C131:AG131">SUM(C132,C134)</f>
        <v>0</v>
      </c>
      <c r="D131" s="14">
        <f t="shared" si="51"/>
        <v>0</v>
      </c>
      <c r="E131" s="14">
        <f t="shared" si="51"/>
        <v>0</v>
      </c>
      <c r="F131" s="14">
        <f t="shared" si="51"/>
        <v>0</v>
      </c>
      <c r="G131" s="14">
        <f t="shared" si="51"/>
        <v>0</v>
      </c>
      <c r="H131" s="14">
        <f t="shared" si="51"/>
        <v>61</v>
      </c>
      <c r="I131" s="14">
        <f t="shared" si="51"/>
        <v>40</v>
      </c>
      <c r="J131" s="14">
        <f t="shared" si="51"/>
        <v>75.8</v>
      </c>
      <c r="K131" s="14">
        <f t="shared" si="51"/>
        <v>240</v>
      </c>
      <c r="L131" s="14">
        <f t="shared" si="51"/>
        <v>0</v>
      </c>
      <c r="M131" s="14">
        <f t="shared" si="51"/>
        <v>20</v>
      </c>
      <c r="N131" s="14">
        <f t="shared" si="51"/>
        <v>0</v>
      </c>
      <c r="O131" s="14">
        <f t="shared" si="51"/>
        <v>0</v>
      </c>
      <c r="P131" s="14">
        <f t="shared" si="51"/>
        <v>0</v>
      </c>
      <c r="Q131" s="14">
        <f t="shared" si="51"/>
        <v>380</v>
      </c>
      <c r="R131" s="14">
        <f t="shared" si="51"/>
        <v>230</v>
      </c>
      <c r="S131" s="14">
        <f t="shared" si="51"/>
        <v>280</v>
      </c>
      <c r="T131" s="14">
        <f t="shared" si="51"/>
        <v>960</v>
      </c>
      <c r="U131" s="14">
        <f t="shared" si="51"/>
        <v>0</v>
      </c>
      <c r="V131" s="14">
        <f t="shared" si="51"/>
        <v>0</v>
      </c>
      <c r="W131" s="14">
        <f t="shared" si="51"/>
        <v>48</v>
      </c>
      <c r="X131" s="14">
        <f t="shared" si="51"/>
        <v>0</v>
      </c>
      <c r="Y131" s="14">
        <f t="shared" si="51"/>
        <v>0</v>
      </c>
      <c r="Z131" s="14">
        <f t="shared" si="51"/>
        <v>1.65</v>
      </c>
      <c r="AA131" s="14">
        <f t="shared" si="51"/>
        <v>20</v>
      </c>
      <c r="AB131" s="14">
        <f t="shared" si="51"/>
        <v>20</v>
      </c>
      <c r="AC131" s="14">
        <f t="shared" si="51"/>
        <v>15</v>
      </c>
      <c r="AD131" s="14">
        <f t="shared" si="51"/>
        <v>6</v>
      </c>
      <c r="AE131" s="14">
        <f t="shared" si="51"/>
        <v>0</v>
      </c>
      <c r="AF131" s="14">
        <f t="shared" si="51"/>
        <v>861</v>
      </c>
      <c r="AG131" s="14">
        <f t="shared" si="51"/>
        <v>120</v>
      </c>
    </row>
    <row r="132" spans="1:33" s="4" customFormat="1" ht="15" customHeight="1">
      <c r="A132" s="16" t="s">
        <v>54</v>
      </c>
      <c r="B132" s="23">
        <f t="shared" si="23"/>
        <v>494.05</v>
      </c>
      <c r="C132" s="14">
        <f aca="true" t="shared" si="52" ref="C132:AG132">C133</f>
        <v>0</v>
      </c>
      <c r="D132" s="14">
        <f t="shared" si="52"/>
        <v>0</v>
      </c>
      <c r="E132" s="14">
        <f t="shared" si="52"/>
        <v>0</v>
      </c>
      <c r="F132" s="14">
        <f t="shared" si="52"/>
        <v>0</v>
      </c>
      <c r="G132" s="14">
        <f t="shared" si="52"/>
        <v>0</v>
      </c>
      <c r="H132" s="14">
        <f t="shared" si="52"/>
        <v>16</v>
      </c>
      <c r="I132" s="14">
        <f t="shared" si="52"/>
        <v>0</v>
      </c>
      <c r="J132" s="14">
        <f t="shared" si="52"/>
        <v>18.4</v>
      </c>
      <c r="K132" s="14">
        <f t="shared" si="52"/>
        <v>120</v>
      </c>
      <c r="L132" s="14">
        <f t="shared" si="52"/>
        <v>0</v>
      </c>
      <c r="M132" s="14">
        <f t="shared" si="52"/>
        <v>0</v>
      </c>
      <c r="N132" s="14">
        <f t="shared" si="52"/>
        <v>0</v>
      </c>
      <c r="O132" s="14">
        <f t="shared" si="52"/>
        <v>0</v>
      </c>
      <c r="P132" s="14">
        <f t="shared" si="52"/>
        <v>0</v>
      </c>
      <c r="Q132" s="14">
        <f t="shared" si="52"/>
        <v>0</v>
      </c>
      <c r="R132" s="14">
        <f t="shared" si="52"/>
        <v>50</v>
      </c>
      <c r="S132" s="14">
        <f t="shared" si="52"/>
        <v>100</v>
      </c>
      <c r="T132" s="14">
        <f t="shared" si="52"/>
        <v>150</v>
      </c>
      <c r="U132" s="14">
        <f t="shared" si="52"/>
        <v>0</v>
      </c>
      <c r="V132" s="14">
        <f t="shared" si="52"/>
        <v>0</v>
      </c>
      <c r="W132" s="14">
        <f t="shared" si="52"/>
        <v>30</v>
      </c>
      <c r="X132" s="14">
        <f t="shared" si="52"/>
        <v>0</v>
      </c>
      <c r="Y132" s="14">
        <f t="shared" si="52"/>
        <v>0</v>
      </c>
      <c r="Z132" s="14">
        <f t="shared" si="52"/>
        <v>0.65</v>
      </c>
      <c r="AA132" s="14">
        <f t="shared" si="52"/>
        <v>0</v>
      </c>
      <c r="AB132" s="14">
        <f t="shared" si="52"/>
        <v>0</v>
      </c>
      <c r="AC132" s="14">
        <f t="shared" si="52"/>
        <v>6</v>
      </c>
      <c r="AD132" s="14">
        <f t="shared" si="52"/>
        <v>2</v>
      </c>
      <c r="AE132" s="14">
        <f t="shared" si="52"/>
        <v>0</v>
      </c>
      <c r="AF132" s="14">
        <f t="shared" si="52"/>
        <v>1</v>
      </c>
      <c r="AG132" s="14">
        <f t="shared" si="52"/>
        <v>0</v>
      </c>
    </row>
    <row r="133" spans="1:33" ht="15" customHeight="1">
      <c r="A133" s="18" t="s">
        <v>91</v>
      </c>
      <c r="B133" s="23">
        <f t="shared" si="23"/>
        <v>494.05</v>
      </c>
      <c r="C133" s="21">
        <v>0</v>
      </c>
      <c r="D133" s="21">
        <v>0</v>
      </c>
      <c r="E133" s="21">
        <v>0</v>
      </c>
      <c r="F133" s="21">
        <v>0</v>
      </c>
      <c r="G133" s="21">
        <v>0</v>
      </c>
      <c r="H133" s="21">
        <v>16</v>
      </c>
      <c r="I133" s="21">
        <v>0</v>
      </c>
      <c r="J133" s="21">
        <v>18.4</v>
      </c>
      <c r="K133" s="21">
        <v>120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50</v>
      </c>
      <c r="S133" s="21">
        <v>100</v>
      </c>
      <c r="T133" s="21">
        <v>150</v>
      </c>
      <c r="U133" s="21">
        <v>0</v>
      </c>
      <c r="V133" s="21">
        <v>0</v>
      </c>
      <c r="W133" s="21">
        <v>30</v>
      </c>
      <c r="X133" s="21">
        <v>0</v>
      </c>
      <c r="Y133" s="21">
        <v>0</v>
      </c>
      <c r="Z133" s="21">
        <v>0.65</v>
      </c>
      <c r="AA133" s="21">
        <v>0</v>
      </c>
      <c r="AB133" s="21">
        <v>0</v>
      </c>
      <c r="AC133" s="21">
        <v>6</v>
      </c>
      <c r="AD133" s="21">
        <v>2</v>
      </c>
      <c r="AE133" s="21">
        <v>0</v>
      </c>
      <c r="AF133" s="21">
        <v>1</v>
      </c>
      <c r="AG133" s="21">
        <v>0</v>
      </c>
    </row>
    <row r="134" spans="1:33" s="4" customFormat="1" ht="15" customHeight="1">
      <c r="A134" s="16" t="s">
        <v>73</v>
      </c>
      <c r="B134" s="23">
        <f t="shared" si="23"/>
        <v>2884.4</v>
      </c>
      <c r="C134" s="14">
        <f aca="true" t="shared" si="53" ref="C134:AG134">SUM(C135:C138)</f>
        <v>0</v>
      </c>
      <c r="D134" s="14">
        <f t="shared" si="53"/>
        <v>0</v>
      </c>
      <c r="E134" s="14">
        <f t="shared" si="53"/>
        <v>0</v>
      </c>
      <c r="F134" s="14">
        <f t="shared" si="53"/>
        <v>0</v>
      </c>
      <c r="G134" s="14">
        <f t="shared" si="53"/>
        <v>0</v>
      </c>
      <c r="H134" s="14">
        <f t="shared" si="53"/>
        <v>45</v>
      </c>
      <c r="I134" s="14">
        <f t="shared" si="53"/>
        <v>40</v>
      </c>
      <c r="J134" s="14">
        <f t="shared" si="53"/>
        <v>57.4</v>
      </c>
      <c r="K134" s="14">
        <f t="shared" si="53"/>
        <v>120</v>
      </c>
      <c r="L134" s="14">
        <f t="shared" si="53"/>
        <v>0</v>
      </c>
      <c r="M134" s="14">
        <f t="shared" si="53"/>
        <v>20</v>
      </c>
      <c r="N134" s="14">
        <f t="shared" si="53"/>
        <v>0</v>
      </c>
      <c r="O134" s="14">
        <f t="shared" si="53"/>
        <v>0</v>
      </c>
      <c r="P134" s="14">
        <f t="shared" si="53"/>
        <v>0</v>
      </c>
      <c r="Q134" s="14">
        <f t="shared" si="53"/>
        <v>380</v>
      </c>
      <c r="R134" s="14">
        <f t="shared" si="53"/>
        <v>180</v>
      </c>
      <c r="S134" s="14">
        <f t="shared" si="53"/>
        <v>180</v>
      </c>
      <c r="T134" s="14">
        <f t="shared" si="53"/>
        <v>810</v>
      </c>
      <c r="U134" s="14">
        <f t="shared" si="53"/>
        <v>0</v>
      </c>
      <c r="V134" s="14">
        <f t="shared" si="53"/>
        <v>0</v>
      </c>
      <c r="W134" s="14">
        <f t="shared" si="53"/>
        <v>18</v>
      </c>
      <c r="X134" s="14">
        <f t="shared" si="53"/>
        <v>0</v>
      </c>
      <c r="Y134" s="14">
        <f t="shared" si="53"/>
        <v>0</v>
      </c>
      <c r="Z134" s="14">
        <f t="shared" si="53"/>
        <v>1</v>
      </c>
      <c r="AA134" s="14">
        <f t="shared" si="53"/>
        <v>20</v>
      </c>
      <c r="AB134" s="14">
        <f t="shared" si="53"/>
        <v>20</v>
      </c>
      <c r="AC134" s="14">
        <f t="shared" si="53"/>
        <v>9</v>
      </c>
      <c r="AD134" s="14">
        <f t="shared" si="53"/>
        <v>4</v>
      </c>
      <c r="AE134" s="14">
        <f t="shared" si="53"/>
        <v>0</v>
      </c>
      <c r="AF134" s="14">
        <f t="shared" si="53"/>
        <v>860</v>
      </c>
      <c r="AG134" s="14">
        <f t="shared" si="53"/>
        <v>120</v>
      </c>
    </row>
    <row r="135" spans="1:33" ht="15" customHeight="1">
      <c r="A135" s="18" t="s">
        <v>92</v>
      </c>
      <c r="B135" s="23">
        <f aca="true" t="shared" si="54" ref="B135:B198">SUM(C135:AG135)</f>
        <v>956.6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10</v>
      </c>
      <c r="I135" s="21">
        <v>0</v>
      </c>
      <c r="J135" s="21">
        <v>13.6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21">
        <v>100</v>
      </c>
      <c r="S135" s="21">
        <v>180</v>
      </c>
      <c r="T135" s="21">
        <v>360</v>
      </c>
      <c r="U135" s="21">
        <v>0</v>
      </c>
      <c r="V135" s="21">
        <v>0</v>
      </c>
      <c r="W135" s="21">
        <v>0</v>
      </c>
      <c r="X135" s="21">
        <v>0</v>
      </c>
      <c r="Y135" s="21">
        <v>0</v>
      </c>
      <c r="Z135" s="21">
        <v>1</v>
      </c>
      <c r="AA135" s="21">
        <v>20</v>
      </c>
      <c r="AB135" s="21">
        <v>20</v>
      </c>
      <c r="AC135" s="21">
        <v>0</v>
      </c>
      <c r="AD135" s="21">
        <v>2</v>
      </c>
      <c r="AE135" s="21">
        <v>0</v>
      </c>
      <c r="AF135" s="21">
        <v>130</v>
      </c>
      <c r="AG135" s="21">
        <v>120</v>
      </c>
    </row>
    <row r="136" spans="1:33" ht="15" customHeight="1">
      <c r="A136" s="18" t="s">
        <v>93</v>
      </c>
      <c r="B136" s="23">
        <f t="shared" si="54"/>
        <v>1117.4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15</v>
      </c>
      <c r="I136" s="21">
        <v>0</v>
      </c>
      <c r="J136" s="21">
        <v>21.4</v>
      </c>
      <c r="K136" s="21">
        <v>60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380</v>
      </c>
      <c r="R136" s="21">
        <v>0</v>
      </c>
      <c r="S136" s="21">
        <v>0</v>
      </c>
      <c r="T136" s="21">
        <v>150</v>
      </c>
      <c r="U136" s="21">
        <v>0</v>
      </c>
      <c r="V136" s="21">
        <v>0</v>
      </c>
      <c r="W136" s="21">
        <v>18</v>
      </c>
      <c r="X136" s="21">
        <v>0</v>
      </c>
      <c r="Y136" s="21">
        <v>0</v>
      </c>
      <c r="Z136" s="21">
        <v>0</v>
      </c>
      <c r="AA136" s="21">
        <v>0</v>
      </c>
      <c r="AB136" s="21">
        <v>0</v>
      </c>
      <c r="AC136" s="21">
        <v>0</v>
      </c>
      <c r="AD136" s="21">
        <v>2</v>
      </c>
      <c r="AE136" s="21">
        <v>0</v>
      </c>
      <c r="AF136" s="21">
        <v>471</v>
      </c>
      <c r="AG136" s="21">
        <v>0</v>
      </c>
    </row>
    <row r="137" spans="1:33" ht="15" customHeight="1">
      <c r="A137" s="18" t="s">
        <v>94</v>
      </c>
      <c r="B137" s="23">
        <f t="shared" si="54"/>
        <v>185.8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10</v>
      </c>
      <c r="I137" s="21">
        <v>0</v>
      </c>
      <c r="J137" s="21">
        <v>9.8</v>
      </c>
      <c r="K137" s="21">
        <v>0</v>
      </c>
      <c r="L137" s="21">
        <v>0</v>
      </c>
      <c r="M137" s="21">
        <v>20</v>
      </c>
      <c r="N137" s="21">
        <v>0</v>
      </c>
      <c r="O137" s="21">
        <v>0</v>
      </c>
      <c r="P137" s="21">
        <v>0</v>
      </c>
      <c r="Q137" s="21">
        <v>0</v>
      </c>
      <c r="R137" s="21">
        <v>50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21">
        <v>0</v>
      </c>
      <c r="Y137" s="21">
        <v>0</v>
      </c>
      <c r="Z137" s="21">
        <v>0</v>
      </c>
      <c r="AA137" s="21">
        <v>0</v>
      </c>
      <c r="AB137" s="21">
        <v>0</v>
      </c>
      <c r="AC137" s="21">
        <v>3</v>
      </c>
      <c r="AD137" s="21">
        <v>0</v>
      </c>
      <c r="AE137" s="21">
        <v>0</v>
      </c>
      <c r="AF137" s="21">
        <v>93</v>
      </c>
      <c r="AG137" s="21">
        <v>0</v>
      </c>
    </row>
    <row r="138" spans="1:33" ht="15" customHeight="1">
      <c r="A138" s="18" t="s">
        <v>95</v>
      </c>
      <c r="B138" s="23">
        <f t="shared" si="54"/>
        <v>624.6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10</v>
      </c>
      <c r="I138" s="21">
        <v>40</v>
      </c>
      <c r="J138" s="21">
        <v>12.6</v>
      </c>
      <c r="K138" s="21">
        <v>60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0</v>
      </c>
      <c r="R138" s="21">
        <v>30</v>
      </c>
      <c r="S138" s="21">
        <v>0</v>
      </c>
      <c r="T138" s="21">
        <v>300</v>
      </c>
      <c r="U138" s="21">
        <v>0</v>
      </c>
      <c r="V138" s="21">
        <v>0</v>
      </c>
      <c r="W138" s="21">
        <v>0</v>
      </c>
      <c r="X138" s="21">
        <v>0</v>
      </c>
      <c r="Y138" s="21">
        <v>0</v>
      </c>
      <c r="Z138" s="21">
        <v>0</v>
      </c>
      <c r="AA138" s="21">
        <v>0</v>
      </c>
      <c r="AB138" s="21">
        <v>0</v>
      </c>
      <c r="AC138" s="21">
        <v>6</v>
      </c>
      <c r="AD138" s="21">
        <v>0</v>
      </c>
      <c r="AE138" s="21">
        <v>0</v>
      </c>
      <c r="AF138" s="21">
        <v>166</v>
      </c>
      <c r="AG138" s="21">
        <v>0</v>
      </c>
    </row>
    <row r="139" spans="1:33" ht="15" customHeight="1">
      <c r="A139" s="16" t="s">
        <v>96</v>
      </c>
      <c r="B139" s="23">
        <f t="shared" si="54"/>
        <v>5030.01</v>
      </c>
      <c r="C139" s="14">
        <f aca="true" t="shared" si="55" ref="C139:AG139">SUM(C140,C145)</f>
        <v>80</v>
      </c>
      <c r="D139" s="14">
        <f t="shared" si="55"/>
        <v>0</v>
      </c>
      <c r="E139" s="14">
        <f t="shared" si="55"/>
        <v>0</v>
      </c>
      <c r="F139" s="14">
        <f t="shared" si="55"/>
        <v>0</v>
      </c>
      <c r="G139" s="14">
        <f t="shared" si="55"/>
        <v>167</v>
      </c>
      <c r="H139" s="14">
        <f t="shared" si="55"/>
        <v>25</v>
      </c>
      <c r="I139" s="14">
        <f t="shared" si="55"/>
        <v>40</v>
      </c>
      <c r="J139" s="14">
        <f t="shared" si="55"/>
        <v>45.4</v>
      </c>
      <c r="K139" s="14">
        <f t="shared" si="55"/>
        <v>280</v>
      </c>
      <c r="L139" s="14">
        <f t="shared" si="55"/>
        <v>70</v>
      </c>
      <c r="M139" s="14">
        <f t="shared" si="55"/>
        <v>90</v>
      </c>
      <c r="N139" s="14">
        <f t="shared" si="55"/>
        <v>0</v>
      </c>
      <c r="O139" s="14">
        <f t="shared" si="55"/>
        <v>0</v>
      </c>
      <c r="P139" s="14">
        <f t="shared" si="55"/>
        <v>50</v>
      </c>
      <c r="Q139" s="14">
        <f t="shared" si="55"/>
        <v>380</v>
      </c>
      <c r="R139" s="14">
        <f t="shared" si="55"/>
        <v>260</v>
      </c>
      <c r="S139" s="14">
        <f t="shared" si="55"/>
        <v>930</v>
      </c>
      <c r="T139" s="14">
        <f t="shared" si="55"/>
        <v>750</v>
      </c>
      <c r="U139" s="14">
        <f t="shared" si="55"/>
        <v>548</v>
      </c>
      <c r="V139" s="14">
        <f t="shared" si="55"/>
        <v>0</v>
      </c>
      <c r="W139" s="14">
        <f t="shared" si="55"/>
        <v>12</v>
      </c>
      <c r="X139" s="14">
        <f t="shared" si="55"/>
        <v>48.9</v>
      </c>
      <c r="Y139" s="14">
        <f t="shared" si="55"/>
        <v>200</v>
      </c>
      <c r="Z139" s="14">
        <f t="shared" si="55"/>
        <v>0.75</v>
      </c>
      <c r="AA139" s="14">
        <f t="shared" si="55"/>
        <v>20</v>
      </c>
      <c r="AB139" s="14">
        <f t="shared" si="55"/>
        <v>0</v>
      </c>
      <c r="AC139" s="14">
        <f t="shared" si="55"/>
        <v>30</v>
      </c>
      <c r="AD139" s="14">
        <f t="shared" si="55"/>
        <v>2</v>
      </c>
      <c r="AE139" s="14">
        <f t="shared" si="55"/>
        <v>60</v>
      </c>
      <c r="AF139" s="14">
        <f t="shared" si="55"/>
        <v>653</v>
      </c>
      <c r="AG139" s="14">
        <f t="shared" si="55"/>
        <v>287.96</v>
      </c>
    </row>
    <row r="140" spans="1:33" ht="15" customHeight="1">
      <c r="A140" s="16" t="s">
        <v>120</v>
      </c>
      <c r="B140" s="23">
        <f t="shared" si="54"/>
        <v>2427.31</v>
      </c>
      <c r="C140" s="14">
        <f aca="true" t="shared" si="56" ref="C140:AG140">SUM(C141:C142)</f>
        <v>50</v>
      </c>
      <c r="D140" s="14">
        <f t="shared" si="56"/>
        <v>0</v>
      </c>
      <c r="E140" s="14">
        <f t="shared" si="56"/>
        <v>0</v>
      </c>
      <c r="F140" s="14">
        <f t="shared" si="56"/>
        <v>0</v>
      </c>
      <c r="G140" s="14">
        <f t="shared" si="56"/>
        <v>167</v>
      </c>
      <c r="H140" s="14">
        <f t="shared" si="56"/>
        <v>10</v>
      </c>
      <c r="I140" s="14">
        <f t="shared" si="56"/>
        <v>0</v>
      </c>
      <c r="J140" s="14">
        <f t="shared" si="56"/>
        <v>19.6</v>
      </c>
      <c r="K140" s="14">
        <f t="shared" si="56"/>
        <v>0</v>
      </c>
      <c r="L140" s="14">
        <f t="shared" si="56"/>
        <v>0</v>
      </c>
      <c r="M140" s="14">
        <f t="shared" si="56"/>
        <v>90</v>
      </c>
      <c r="N140" s="14">
        <f t="shared" si="56"/>
        <v>0</v>
      </c>
      <c r="O140" s="14">
        <f t="shared" si="56"/>
        <v>0</v>
      </c>
      <c r="P140" s="14">
        <f t="shared" si="56"/>
        <v>30</v>
      </c>
      <c r="Q140" s="14">
        <f t="shared" si="56"/>
        <v>0</v>
      </c>
      <c r="R140" s="14">
        <f t="shared" si="56"/>
        <v>180</v>
      </c>
      <c r="S140" s="14">
        <f t="shared" si="56"/>
        <v>800</v>
      </c>
      <c r="T140" s="14">
        <f t="shared" si="56"/>
        <v>0</v>
      </c>
      <c r="U140" s="14">
        <f t="shared" si="56"/>
        <v>548</v>
      </c>
      <c r="V140" s="14">
        <f t="shared" si="56"/>
        <v>0</v>
      </c>
      <c r="W140" s="14">
        <f t="shared" si="56"/>
        <v>0</v>
      </c>
      <c r="X140" s="14">
        <f t="shared" si="56"/>
        <v>42.1</v>
      </c>
      <c r="Y140" s="14">
        <f t="shared" si="56"/>
        <v>0</v>
      </c>
      <c r="Z140" s="14">
        <f t="shared" si="56"/>
        <v>0.65</v>
      </c>
      <c r="AA140" s="14">
        <f t="shared" si="56"/>
        <v>20</v>
      </c>
      <c r="AB140" s="14">
        <f t="shared" si="56"/>
        <v>0</v>
      </c>
      <c r="AC140" s="14">
        <f t="shared" si="56"/>
        <v>6</v>
      </c>
      <c r="AD140" s="14">
        <f t="shared" si="56"/>
        <v>2</v>
      </c>
      <c r="AE140" s="14">
        <f t="shared" si="56"/>
        <v>40</v>
      </c>
      <c r="AF140" s="14">
        <f t="shared" si="56"/>
        <v>284</v>
      </c>
      <c r="AG140" s="14">
        <f t="shared" si="56"/>
        <v>137.96</v>
      </c>
    </row>
    <row r="141" spans="1:33" ht="15" customHeight="1">
      <c r="A141" s="17" t="s">
        <v>97</v>
      </c>
      <c r="B141" s="23">
        <f t="shared" si="54"/>
        <v>1645.71</v>
      </c>
      <c r="C141" s="21">
        <v>0</v>
      </c>
      <c r="D141" s="21">
        <v>0</v>
      </c>
      <c r="E141" s="21">
        <v>0</v>
      </c>
      <c r="F141" s="21">
        <v>0</v>
      </c>
      <c r="G141" s="21">
        <v>167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90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800</v>
      </c>
      <c r="T141" s="21">
        <v>0</v>
      </c>
      <c r="U141" s="21">
        <v>348</v>
      </c>
      <c r="V141" s="21">
        <v>0</v>
      </c>
      <c r="W141" s="21">
        <v>0</v>
      </c>
      <c r="X141" s="21">
        <v>42.1</v>
      </c>
      <c r="Y141" s="21">
        <v>0</v>
      </c>
      <c r="Z141" s="21">
        <v>0.65</v>
      </c>
      <c r="AA141" s="21">
        <v>20</v>
      </c>
      <c r="AB141" s="21">
        <v>0</v>
      </c>
      <c r="AC141" s="21">
        <v>0</v>
      </c>
      <c r="AD141" s="21">
        <v>0</v>
      </c>
      <c r="AE141" s="21">
        <v>40</v>
      </c>
      <c r="AF141" s="21">
        <v>0</v>
      </c>
      <c r="AG141" s="21">
        <v>137.96</v>
      </c>
    </row>
    <row r="142" spans="1:33" ht="15" customHeight="1">
      <c r="A142" s="16" t="s">
        <v>52</v>
      </c>
      <c r="B142" s="23">
        <f t="shared" si="54"/>
        <v>781.6</v>
      </c>
      <c r="C142" s="14">
        <f aca="true" t="shared" si="57" ref="C142:AG142">SUM(C143:C144)</f>
        <v>50</v>
      </c>
      <c r="D142" s="14">
        <f t="shared" si="57"/>
        <v>0</v>
      </c>
      <c r="E142" s="14">
        <f t="shared" si="57"/>
        <v>0</v>
      </c>
      <c r="F142" s="14">
        <f t="shared" si="57"/>
        <v>0</v>
      </c>
      <c r="G142" s="14">
        <f t="shared" si="57"/>
        <v>0</v>
      </c>
      <c r="H142" s="14">
        <f t="shared" si="57"/>
        <v>10</v>
      </c>
      <c r="I142" s="14">
        <f t="shared" si="57"/>
        <v>0</v>
      </c>
      <c r="J142" s="14">
        <f t="shared" si="57"/>
        <v>19.6</v>
      </c>
      <c r="K142" s="14">
        <f t="shared" si="57"/>
        <v>0</v>
      </c>
      <c r="L142" s="14">
        <f t="shared" si="57"/>
        <v>0</v>
      </c>
      <c r="M142" s="14">
        <f t="shared" si="57"/>
        <v>0</v>
      </c>
      <c r="N142" s="14">
        <f t="shared" si="57"/>
        <v>0</v>
      </c>
      <c r="O142" s="14">
        <f t="shared" si="57"/>
        <v>0</v>
      </c>
      <c r="P142" s="14">
        <f t="shared" si="57"/>
        <v>30</v>
      </c>
      <c r="Q142" s="14">
        <f t="shared" si="57"/>
        <v>0</v>
      </c>
      <c r="R142" s="14">
        <f t="shared" si="57"/>
        <v>180</v>
      </c>
      <c r="S142" s="14">
        <f t="shared" si="57"/>
        <v>0</v>
      </c>
      <c r="T142" s="14">
        <f t="shared" si="57"/>
        <v>0</v>
      </c>
      <c r="U142" s="14">
        <f t="shared" si="57"/>
        <v>200</v>
      </c>
      <c r="V142" s="14">
        <f t="shared" si="57"/>
        <v>0</v>
      </c>
      <c r="W142" s="14">
        <f t="shared" si="57"/>
        <v>0</v>
      </c>
      <c r="X142" s="14">
        <f t="shared" si="57"/>
        <v>0</v>
      </c>
      <c r="Y142" s="14">
        <f t="shared" si="57"/>
        <v>0</v>
      </c>
      <c r="Z142" s="14">
        <f t="shared" si="57"/>
        <v>0</v>
      </c>
      <c r="AA142" s="14">
        <f t="shared" si="57"/>
        <v>0</v>
      </c>
      <c r="AB142" s="14">
        <f t="shared" si="57"/>
        <v>0</v>
      </c>
      <c r="AC142" s="14">
        <f t="shared" si="57"/>
        <v>6</v>
      </c>
      <c r="AD142" s="14">
        <f t="shared" si="57"/>
        <v>2</v>
      </c>
      <c r="AE142" s="14">
        <f t="shared" si="57"/>
        <v>0</v>
      </c>
      <c r="AF142" s="14">
        <f t="shared" si="57"/>
        <v>284</v>
      </c>
      <c r="AG142" s="14">
        <f t="shared" si="57"/>
        <v>0</v>
      </c>
    </row>
    <row r="143" spans="1:33" s="4" customFormat="1" ht="15" customHeight="1">
      <c r="A143" s="18" t="s">
        <v>31</v>
      </c>
      <c r="B143" s="23">
        <f t="shared" si="54"/>
        <v>517.2</v>
      </c>
      <c r="C143" s="21">
        <v>50</v>
      </c>
      <c r="D143" s="21">
        <v>0</v>
      </c>
      <c r="E143" s="21">
        <v>0</v>
      </c>
      <c r="F143" s="21">
        <v>0</v>
      </c>
      <c r="G143" s="21">
        <v>0</v>
      </c>
      <c r="H143" s="21">
        <v>7</v>
      </c>
      <c r="I143" s="21">
        <v>0</v>
      </c>
      <c r="J143" s="21">
        <v>12.2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30</v>
      </c>
      <c r="Q143" s="21">
        <v>0</v>
      </c>
      <c r="R143" s="21">
        <v>80</v>
      </c>
      <c r="S143" s="21">
        <v>0</v>
      </c>
      <c r="T143" s="21">
        <v>0</v>
      </c>
      <c r="U143" s="21">
        <v>200</v>
      </c>
      <c r="V143" s="21">
        <v>0</v>
      </c>
      <c r="W143" s="21">
        <v>0</v>
      </c>
      <c r="X143" s="21">
        <v>0</v>
      </c>
      <c r="Y143" s="21">
        <v>0</v>
      </c>
      <c r="Z143" s="21">
        <v>0</v>
      </c>
      <c r="AA143" s="21">
        <v>0</v>
      </c>
      <c r="AB143" s="21">
        <v>0</v>
      </c>
      <c r="AC143" s="21">
        <v>0</v>
      </c>
      <c r="AD143" s="21">
        <v>2</v>
      </c>
      <c r="AE143" s="21">
        <v>0</v>
      </c>
      <c r="AF143" s="21">
        <v>136</v>
      </c>
      <c r="AG143" s="21">
        <v>0</v>
      </c>
    </row>
    <row r="144" spans="1:33" s="4" customFormat="1" ht="15" customHeight="1">
      <c r="A144" s="18" t="s">
        <v>176</v>
      </c>
      <c r="B144" s="23">
        <f t="shared" si="54"/>
        <v>264.4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3</v>
      </c>
      <c r="I144" s="21">
        <v>0</v>
      </c>
      <c r="J144" s="21">
        <v>7.4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100</v>
      </c>
      <c r="S144" s="21">
        <v>0</v>
      </c>
      <c r="T144" s="21">
        <v>0</v>
      </c>
      <c r="U144" s="21">
        <v>0</v>
      </c>
      <c r="V144" s="21">
        <v>0</v>
      </c>
      <c r="W144" s="21">
        <v>0</v>
      </c>
      <c r="X144" s="21">
        <v>0</v>
      </c>
      <c r="Y144" s="21">
        <v>0</v>
      </c>
      <c r="Z144" s="21">
        <v>0</v>
      </c>
      <c r="AA144" s="21">
        <v>0</v>
      </c>
      <c r="AB144" s="21">
        <v>0</v>
      </c>
      <c r="AC144" s="21">
        <v>6</v>
      </c>
      <c r="AD144" s="21">
        <v>0</v>
      </c>
      <c r="AE144" s="21">
        <v>0</v>
      </c>
      <c r="AF144" s="21">
        <v>148</v>
      </c>
      <c r="AG144" s="21">
        <v>0</v>
      </c>
    </row>
    <row r="145" spans="1:33" s="4" customFormat="1" ht="15" customHeight="1">
      <c r="A145" s="16" t="s">
        <v>53</v>
      </c>
      <c r="B145" s="23">
        <f t="shared" si="54"/>
        <v>2602.7</v>
      </c>
      <c r="C145" s="14">
        <f aca="true" t="shared" si="58" ref="C145:AG145">C146</f>
        <v>30</v>
      </c>
      <c r="D145" s="14">
        <f t="shared" si="58"/>
        <v>0</v>
      </c>
      <c r="E145" s="14">
        <f t="shared" si="58"/>
        <v>0</v>
      </c>
      <c r="F145" s="14">
        <f t="shared" si="58"/>
        <v>0</v>
      </c>
      <c r="G145" s="14">
        <f t="shared" si="58"/>
        <v>0</v>
      </c>
      <c r="H145" s="14">
        <f t="shared" si="58"/>
        <v>15</v>
      </c>
      <c r="I145" s="14">
        <f t="shared" si="58"/>
        <v>40</v>
      </c>
      <c r="J145" s="14">
        <f t="shared" si="58"/>
        <v>25.8</v>
      </c>
      <c r="K145" s="14">
        <f t="shared" si="58"/>
        <v>280</v>
      </c>
      <c r="L145" s="14">
        <f t="shared" si="58"/>
        <v>70</v>
      </c>
      <c r="M145" s="14">
        <f t="shared" si="58"/>
        <v>0</v>
      </c>
      <c r="N145" s="14">
        <f t="shared" si="58"/>
        <v>0</v>
      </c>
      <c r="O145" s="14">
        <f t="shared" si="58"/>
        <v>0</v>
      </c>
      <c r="P145" s="14">
        <f t="shared" si="58"/>
        <v>20</v>
      </c>
      <c r="Q145" s="14">
        <f t="shared" si="58"/>
        <v>380</v>
      </c>
      <c r="R145" s="14">
        <f t="shared" si="58"/>
        <v>80</v>
      </c>
      <c r="S145" s="14">
        <f t="shared" si="58"/>
        <v>130</v>
      </c>
      <c r="T145" s="14">
        <f t="shared" si="58"/>
        <v>750</v>
      </c>
      <c r="U145" s="14">
        <f t="shared" si="58"/>
        <v>0</v>
      </c>
      <c r="V145" s="14">
        <f t="shared" si="58"/>
        <v>0</v>
      </c>
      <c r="W145" s="14">
        <f t="shared" si="58"/>
        <v>12</v>
      </c>
      <c r="X145" s="14">
        <f t="shared" si="58"/>
        <v>6.8</v>
      </c>
      <c r="Y145" s="14">
        <f t="shared" si="58"/>
        <v>200</v>
      </c>
      <c r="Z145" s="14">
        <f t="shared" si="58"/>
        <v>0.1</v>
      </c>
      <c r="AA145" s="14">
        <f t="shared" si="58"/>
        <v>0</v>
      </c>
      <c r="AB145" s="14">
        <f t="shared" si="58"/>
        <v>0</v>
      </c>
      <c r="AC145" s="14">
        <f t="shared" si="58"/>
        <v>24</v>
      </c>
      <c r="AD145" s="14">
        <f t="shared" si="58"/>
        <v>0</v>
      </c>
      <c r="AE145" s="14">
        <f t="shared" si="58"/>
        <v>20</v>
      </c>
      <c r="AF145" s="14">
        <f t="shared" si="58"/>
        <v>369</v>
      </c>
      <c r="AG145" s="14">
        <f t="shared" si="58"/>
        <v>150</v>
      </c>
    </row>
    <row r="146" spans="1:33" s="4" customFormat="1" ht="15" customHeight="1">
      <c r="A146" s="16" t="s">
        <v>73</v>
      </c>
      <c r="B146" s="23">
        <f t="shared" si="54"/>
        <v>2602.7</v>
      </c>
      <c r="C146" s="14">
        <f aca="true" t="shared" si="59" ref="C146:AG146">SUM(C147:C149)</f>
        <v>30</v>
      </c>
      <c r="D146" s="14">
        <f t="shared" si="59"/>
        <v>0</v>
      </c>
      <c r="E146" s="14">
        <f t="shared" si="59"/>
        <v>0</v>
      </c>
      <c r="F146" s="14">
        <f t="shared" si="59"/>
        <v>0</v>
      </c>
      <c r="G146" s="14">
        <f t="shared" si="59"/>
        <v>0</v>
      </c>
      <c r="H146" s="14">
        <f t="shared" si="59"/>
        <v>15</v>
      </c>
      <c r="I146" s="14">
        <f t="shared" si="59"/>
        <v>40</v>
      </c>
      <c r="J146" s="14">
        <f t="shared" si="59"/>
        <v>25.8</v>
      </c>
      <c r="K146" s="14">
        <f t="shared" si="59"/>
        <v>280</v>
      </c>
      <c r="L146" s="14">
        <f t="shared" si="59"/>
        <v>70</v>
      </c>
      <c r="M146" s="14">
        <f t="shared" si="59"/>
        <v>0</v>
      </c>
      <c r="N146" s="14">
        <f t="shared" si="59"/>
        <v>0</v>
      </c>
      <c r="O146" s="14">
        <f t="shared" si="59"/>
        <v>0</v>
      </c>
      <c r="P146" s="14">
        <f t="shared" si="59"/>
        <v>20</v>
      </c>
      <c r="Q146" s="14">
        <f t="shared" si="59"/>
        <v>380</v>
      </c>
      <c r="R146" s="14">
        <f t="shared" si="59"/>
        <v>80</v>
      </c>
      <c r="S146" s="14">
        <f t="shared" si="59"/>
        <v>130</v>
      </c>
      <c r="T146" s="14">
        <f t="shared" si="59"/>
        <v>750</v>
      </c>
      <c r="U146" s="14">
        <f t="shared" si="59"/>
        <v>0</v>
      </c>
      <c r="V146" s="14">
        <f t="shared" si="59"/>
        <v>0</v>
      </c>
      <c r="W146" s="14">
        <f t="shared" si="59"/>
        <v>12</v>
      </c>
      <c r="X146" s="14">
        <f t="shared" si="59"/>
        <v>6.8</v>
      </c>
      <c r="Y146" s="14">
        <f t="shared" si="59"/>
        <v>200</v>
      </c>
      <c r="Z146" s="14">
        <f t="shared" si="59"/>
        <v>0.1</v>
      </c>
      <c r="AA146" s="14">
        <f t="shared" si="59"/>
        <v>0</v>
      </c>
      <c r="AB146" s="14">
        <f t="shared" si="59"/>
        <v>0</v>
      </c>
      <c r="AC146" s="14">
        <f t="shared" si="59"/>
        <v>24</v>
      </c>
      <c r="AD146" s="14">
        <f t="shared" si="59"/>
        <v>0</v>
      </c>
      <c r="AE146" s="14">
        <f t="shared" si="59"/>
        <v>20</v>
      </c>
      <c r="AF146" s="14">
        <f t="shared" si="59"/>
        <v>369</v>
      </c>
      <c r="AG146" s="14">
        <f t="shared" si="59"/>
        <v>150</v>
      </c>
    </row>
    <row r="147" spans="1:33" ht="15" customHeight="1">
      <c r="A147" s="18" t="s">
        <v>98</v>
      </c>
      <c r="B147" s="23">
        <f t="shared" si="54"/>
        <v>1743.4</v>
      </c>
      <c r="C147" s="21">
        <v>0</v>
      </c>
      <c r="D147" s="21">
        <v>0</v>
      </c>
      <c r="E147" s="21">
        <v>0</v>
      </c>
      <c r="F147" s="21">
        <v>0</v>
      </c>
      <c r="G147" s="21">
        <v>0</v>
      </c>
      <c r="H147" s="21">
        <v>5</v>
      </c>
      <c r="I147" s="21">
        <v>0</v>
      </c>
      <c r="J147" s="21">
        <v>9.4</v>
      </c>
      <c r="K147" s="21">
        <v>60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  <c r="Q147" s="21">
        <v>380</v>
      </c>
      <c r="R147" s="21">
        <v>0</v>
      </c>
      <c r="S147" s="21">
        <v>50</v>
      </c>
      <c r="T147" s="21">
        <v>750</v>
      </c>
      <c r="U147" s="21">
        <v>0</v>
      </c>
      <c r="V147" s="21">
        <v>0</v>
      </c>
      <c r="W147" s="21">
        <v>0</v>
      </c>
      <c r="X147" s="21">
        <v>0</v>
      </c>
      <c r="Y147" s="21">
        <v>200</v>
      </c>
      <c r="Z147" s="21">
        <v>0</v>
      </c>
      <c r="AA147" s="21">
        <v>0</v>
      </c>
      <c r="AB147" s="21">
        <v>0</v>
      </c>
      <c r="AC147" s="21">
        <v>18</v>
      </c>
      <c r="AD147" s="21">
        <v>0</v>
      </c>
      <c r="AE147" s="21">
        <v>20</v>
      </c>
      <c r="AF147" s="21">
        <v>101</v>
      </c>
      <c r="AG147" s="21">
        <v>150</v>
      </c>
    </row>
    <row r="148" spans="1:33" ht="15" customHeight="1">
      <c r="A148" s="18" t="s">
        <v>99</v>
      </c>
      <c r="B148" s="23">
        <f t="shared" si="54"/>
        <v>536.1</v>
      </c>
      <c r="C148" s="21">
        <v>30</v>
      </c>
      <c r="D148" s="21">
        <v>0</v>
      </c>
      <c r="E148" s="21">
        <v>0</v>
      </c>
      <c r="F148" s="21">
        <v>0</v>
      </c>
      <c r="G148" s="21">
        <v>0</v>
      </c>
      <c r="H148" s="21">
        <v>7</v>
      </c>
      <c r="I148" s="21">
        <v>0</v>
      </c>
      <c r="J148" s="21">
        <v>7</v>
      </c>
      <c r="K148" s="21">
        <v>100</v>
      </c>
      <c r="L148" s="21">
        <v>70</v>
      </c>
      <c r="M148" s="21">
        <v>0</v>
      </c>
      <c r="N148" s="21">
        <v>0</v>
      </c>
      <c r="O148" s="21">
        <v>0</v>
      </c>
      <c r="P148" s="21">
        <v>20</v>
      </c>
      <c r="Q148" s="21">
        <v>0</v>
      </c>
      <c r="R148" s="21">
        <v>50</v>
      </c>
      <c r="S148" s="21">
        <v>80</v>
      </c>
      <c r="T148" s="21">
        <v>0</v>
      </c>
      <c r="U148" s="21">
        <v>0</v>
      </c>
      <c r="V148" s="21">
        <v>0</v>
      </c>
      <c r="W148" s="21">
        <v>12</v>
      </c>
      <c r="X148" s="21">
        <v>2.1</v>
      </c>
      <c r="Y148" s="21">
        <v>0</v>
      </c>
      <c r="Z148" s="21">
        <v>0</v>
      </c>
      <c r="AA148" s="21">
        <v>0</v>
      </c>
      <c r="AB148" s="21">
        <v>0</v>
      </c>
      <c r="AC148" s="21">
        <v>6</v>
      </c>
      <c r="AD148" s="21">
        <v>0</v>
      </c>
      <c r="AE148" s="21">
        <v>0</v>
      </c>
      <c r="AF148" s="21">
        <v>152</v>
      </c>
      <c r="AG148" s="21">
        <v>0</v>
      </c>
    </row>
    <row r="149" spans="1:33" ht="15" customHeight="1">
      <c r="A149" s="18" t="s">
        <v>100</v>
      </c>
      <c r="B149" s="23">
        <f t="shared" si="54"/>
        <v>323.2</v>
      </c>
      <c r="C149" s="21">
        <v>0</v>
      </c>
      <c r="D149" s="21">
        <v>0</v>
      </c>
      <c r="E149" s="21">
        <v>0</v>
      </c>
      <c r="F149" s="21">
        <v>0</v>
      </c>
      <c r="G149" s="21">
        <v>0</v>
      </c>
      <c r="H149" s="21">
        <v>3</v>
      </c>
      <c r="I149" s="21">
        <v>40</v>
      </c>
      <c r="J149" s="21">
        <v>9.4</v>
      </c>
      <c r="K149" s="21">
        <v>120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  <c r="Q149" s="21">
        <v>0</v>
      </c>
      <c r="R149" s="21">
        <v>30</v>
      </c>
      <c r="S149" s="21">
        <v>0</v>
      </c>
      <c r="T149" s="21">
        <v>0</v>
      </c>
      <c r="U149" s="21">
        <v>0</v>
      </c>
      <c r="V149" s="21">
        <v>0</v>
      </c>
      <c r="W149" s="21">
        <v>0</v>
      </c>
      <c r="X149" s="21">
        <v>4.7</v>
      </c>
      <c r="Y149" s="21">
        <v>0</v>
      </c>
      <c r="Z149" s="21">
        <v>0.1</v>
      </c>
      <c r="AA149" s="21">
        <v>0</v>
      </c>
      <c r="AB149" s="21">
        <v>0</v>
      </c>
      <c r="AC149" s="21">
        <v>0</v>
      </c>
      <c r="AD149" s="21">
        <v>0</v>
      </c>
      <c r="AE149" s="21">
        <v>0</v>
      </c>
      <c r="AF149" s="21">
        <v>116</v>
      </c>
      <c r="AG149" s="21">
        <v>0</v>
      </c>
    </row>
    <row r="150" spans="1:33" ht="15" customHeight="1">
      <c r="A150" s="16" t="s">
        <v>101</v>
      </c>
      <c r="B150" s="23">
        <f t="shared" si="54"/>
        <v>5700.85</v>
      </c>
      <c r="C150" s="14">
        <f aca="true" t="shared" si="60" ref="C150:AG150">SUM(C151,C155)</f>
        <v>40</v>
      </c>
      <c r="D150" s="14">
        <f t="shared" si="60"/>
        <v>0</v>
      </c>
      <c r="E150" s="14">
        <f t="shared" si="60"/>
        <v>0</v>
      </c>
      <c r="F150" s="14">
        <f t="shared" si="60"/>
        <v>0</v>
      </c>
      <c r="G150" s="14">
        <f t="shared" si="60"/>
        <v>100</v>
      </c>
      <c r="H150" s="14">
        <f t="shared" si="60"/>
        <v>31</v>
      </c>
      <c r="I150" s="14">
        <f t="shared" si="60"/>
        <v>100</v>
      </c>
      <c r="J150" s="14">
        <f t="shared" si="60"/>
        <v>112.6</v>
      </c>
      <c r="K150" s="14">
        <f t="shared" si="60"/>
        <v>330</v>
      </c>
      <c r="L150" s="14">
        <f t="shared" si="60"/>
        <v>0</v>
      </c>
      <c r="M150" s="14">
        <f t="shared" si="60"/>
        <v>100</v>
      </c>
      <c r="N150" s="14">
        <f t="shared" si="60"/>
        <v>0</v>
      </c>
      <c r="O150" s="14">
        <f t="shared" si="60"/>
        <v>0</v>
      </c>
      <c r="P150" s="14">
        <f t="shared" si="60"/>
        <v>0</v>
      </c>
      <c r="Q150" s="14">
        <f t="shared" si="60"/>
        <v>380</v>
      </c>
      <c r="R150" s="14">
        <f t="shared" si="60"/>
        <v>580</v>
      </c>
      <c r="S150" s="14">
        <f t="shared" si="60"/>
        <v>160</v>
      </c>
      <c r="T150" s="14">
        <f t="shared" si="60"/>
        <v>750</v>
      </c>
      <c r="U150" s="14">
        <f t="shared" si="60"/>
        <v>83</v>
      </c>
      <c r="V150" s="14">
        <f t="shared" si="60"/>
        <v>0</v>
      </c>
      <c r="W150" s="14">
        <f t="shared" si="60"/>
        <v>78</v>
      </c>
      <c r="X150" s="14">
        <f t="shared" si="60"/>
        <v>57.2</v>
      </c>
      <c r="Y150" s="14">
        <f t="shared" si="60"/>
        <v>0</v>
      </c>
      <c r="Z150" s="14">
        <f t="shared" si="60"/>
        <v>0.05</v>
      </c>
      <c r="AA150" s="14">
        <f t="shared" si="60"/>
        <v>20</v>
      </c>
      <c r="AB150" s="14">
        <f t="shared" si="60"/>
        <v>0</v>
      </c>
      <c r="AC150" s="14">
        <f t="shared" si="60"/>
        <v>45</v>
      </c>
      <c r="AD150" s="14">
        <f t="shared" si="60"/>
        <v>32</v>
      </c>
      <c r="AE150" s="14">
        <f t="shared" si="60"/>
        <v>100</v>
      </c>
      <c r="AF150" s="14">
        <f t="shared" si="60"/>
        <v>1908</v>
      </c>
      <c r="AG150" s="14">
        <f t="shared" si="60"/>
        <v>694</v>
      </c>
    </row>
    <row r="151" spans="1:33" ht="15" customHeight="1">
      <c r="A151" s="16" t="s">
        <v>121</v>
      </c>
      <c r="B151" s="23">
        <f t="shared" si="54"/>
        <v>1631.1</v>
      </c>
      <c r="C151" s="14">
        <f aca="true" t="shared" si="61" ref="C151:AG151">SUM(C152:C153)</f>
        <v>0</v>
      </c>
      <c r="D151" s="14">
        <f t="shared" si="61"/>
        <v>0</v>
      </c>
      <c r="E151" s="14">
        <f t="shared" si="61"/>
        <v>0</v>
      </c>
      <c r="F151" s="14">
        <f t="shared" si="61"/>
        <v>0</v>
      </c>
      <c r="G151" s="14">
        <f t="shared" si="61"/>
        <v>100</v>
      </c>
      <c r="H151" s="14">
        <f t="shared" si="61"/>
        <v>2</v>
      </c>
      <c r="I151" s="14">
        <f t="shared" si="61"/>
        <v>60</v>
      </c>
      <c r="J151" s="14">
        <f t="shared" si="61"/>
        <v>7.2</v>
      </c>
      <c r="K151" s="14">
        <f t="shared" si="61"/>
        <v>60</v>
      </c>
      <c r="L151" s="14">
        <f t="shared" si="61"/>
        <v>0</v>
      </c>
      <c r="M151" s="14">
        <f t="shared" si="61"/>
        <v>100</v>
      </c>
      <c r="N151" s="14">
        <f t="shared" si="61"/>
        <v>0</v>
      </c>
      <c r="O151" s="14">
        <f t="shared" si="61"/>
        <v>0</v>
      </c>
      <c r="P151" s="14">
        <f t="shared" si="61"/>
        <v>0</v>
      </c>
      <c r="Q151" s="14">
        <f t="shared" si="61"/>
        <v>0</v>
      </c>
      <c r="R151" s="14">
        <f t="shared" si="61"/>
        <v>20</v>
      </c>
      <c r="S151" s="14">
        <f t="shared" si="61"/>
        <v>0</v>
      </c>
      <c r="T151" s="14">
        <f t="shared" si="61"/>
        <v>350</v>
      </c>
      <c r="U151" s="14">
        <f t="shared" si="61"/>
        <v>83</v>
      </c>
      <c r="V151" s="14">
        <f t="shared" si="61"/>
        <v>0</v>
      </c>
      <c r="W151" s="14">
        <f t="shared" si="61"/>
        <v>0</v>
      </c>
      <c r="X151" s="14">
        <f t="shared" si="61"/>
        <v>32.9</v>
      </c>
      <c r="Y151" s="14">
        <f t="shared" si="61"/>
        <v>0</v>
      </c>
      <c r="Z151" s="14">
        <f t="shared" si="61"/>
        <v>0</v>
      </c>
      <c r="AA151" s="14">
        <f t="shared" si="61"/>
        <v>20</v>
      </c>
      <c r="AB151" s="14">
        <f t="shared" si="61"/>
        <v>0</v>
      </c>
      <c r="AC151" s="14">
        <f t="shared" si="61"/>
        <v>6</v>
      </c>
      <c r="AD151" s="14">
        <f t="shared" si="61"/>
        <v>12</v>
      </c>
      <c r="AE151" s="14">
        <f t="shared" si="61"/>
        <v>40</v>
      </c>
      <c r="AF151" s="14">
        <f t="shared" si="61"/>
        <v>44</v>
      </c>
      <c r="AG151" s="14">
        <f t="shared" si="61"/>
        <v>694</v>
      </c>
    </row>
    <row r="152" spans="1:33" ht="15" customHeight="1">
      <c r="A152" s="17" t="s">
        <v>102</v>
      </c>
      <c r="B152" s="23">
        <f t="shared" si="54"/>
        <v>1481.5</v>
      </c>
      <c r="C152" s="21">
        <v>0</v>
      </c>
      <c r="D152" s="21">
        <v>0</v>
      </c>
      <c r="E152" s="21">
        <v>0</v>
      </c>
      <c r="F152" s="21">
        <v>0</v>
      </c>
      <c r="G152" s="21">
        <v>100</v>
      </c>
      <c r="H152" s="21">
        <v>0</v>
      </c>
      <c r="I152" s="21">
        <v>60</v>
      </c>
      <c r="J152" s="21">
        <v>0</v>
      </c>
      <c r="K152" s="21">
        <v>0</v>
      </c>
      <c r="L152" s="21">
        <v>0</v>
      </c>
      <c r="M152" s="21">
        <v>100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350</v>
      </c>
      <c r="U152" s="21">
        <v>83</v>
      </c>
      <c r="V152" s="21">
        <v>0</v>
      </c>
      <c r="W152" s="21">
        <v>0</v>
      </c>
      <c r="X152" s="21">
        <v>24.5</v>
      </c>
      <c r="Y152" s="21">
        <v>0</v>
      </c>
      <c r="Z152" s="21">
        <v>0</v>
      </c>
      <c r="AA152" s="21">
        <v>20</v>
      </c>
      <c r="AB152" s="21">
        <v>0</v>
      </c>
      <c r="AC152" s="21">
        <v>0</v>
      </c>
      <c r="AD152" s="21">
        <v>10</v>
      </c>
      <c r="AE152" s="21">
        <v>40</v>
      </c>
      <c r="AF152" s="21">
        <v>0</v>
      </c>
      <c r="AG152" s="21">
        <v>694</v>
      </c>
    </row>
    <row r="153" spans="1:33" ht="15" customHeight="1">
      <c r="A153" s="16" t="s">
        <v>52</v>
      </c>
      <c r="B153" s="23">
        <f t="shared" si="54"/>
        <v>149.6</v>
      </c>
      <c r="C153" s="14">
        <f aca="true" t="shared" si="62" ref="C153:AG153">C154</f>
        <v>0</v>
      </c>
      <c r="D153" s="14">
        <f t="shared" si="62"/>
        <v>0</v>
      </c>
      <c r="E153" s="14">
        <f t="shared" si="62"/>
        <v>0</v>
      </c>
      <c r="F153" s="14">
        <f t="shared" si="62"/>
        <v>0</v>
      </c>
      <c r="G153" s="14">
        <f t="shared" si="62"/>
        <v>0</v>
      </c>
      <c r="H153" s="14">
        <f t="shared" si="62"/>
        <v>2</v>
      </c>
      <c r="I153" s="14">
        <f t="shared" si="62"/>
        <v>0</v>
      </c>
      <c r="J153" s="14">
        <f t="shared" si="62"/>
        <v>7.2</v>
      </c>
      <c r="K153" s="14">
        <f t="shared" si="62"/>
        <v>60</v>
      </c>
      <c r="L153" s="14">
        <f t="shared" si="62"/>
        <v>0</v>
      </c>
      <c r="M153" s="14">
        <f t="shared" si="62"/>
        <v>0</v>
      </c>
      <c r="N153" s="14">
        <f t="shared" si="62"/>
        <v>0</v>
      </c>
      <c r="O153" s="14">
        <f t="shared" si="62"/>
        <v>0</v>
      </c>
      <c r="P153" s="14">
        <f t="shared" si="62"/>
        <v>0</v>
      </c>
      <c r="Q153" s="14">
        <f t="shared" si="62"/>
        <v>0</v>
      </c>
      <c r="R153" s="14">
        <f t="shared" si="62"/>
        <v>20</v>
      </c>
      <c r="S153" s="14">
        <f t="shared" si="62"/>
        <v>0</v>
      </c>
      <c r="T153" s="14">
        <f t="shared" si="62"/>
        <v>0</v>
      </c>
      <c r="U153" s="14">
        <f t="shared" si="62"/>
        <v>0</v>
      </c>
      <c r="V153" s="14">
        <f t="shared" si="62"/>
        <v>0</v>
      </c>
      <c r="W153" s="14">
        <f t="shared" si="62"/>
        <v>0</v>
      </c>
      <c r="X153" s="14">
        <f t="shared" si="62"/>
        <v>8.4</v>
      </c>
      <c r="Y153" s="14">
        <f t="shared" si="62"/>
        <v>0</v>
      </c>
      <c r="Z153" s="14">
        <f t="shared" si="62"/>
        <v>0</v>
      </c>
      <c r="AA153" s="14">
        <f t="shared" si="62"/>
        <v>0</v>
      </c>
      <c r="AB153" s="14">
        <f t="shared" si="62"/>
        <v>0</v>
      </c>
      <c r="AC153" s="14">
        <f t="shared" si="62"/>
        <v>6</v>
      </c>
      <c r="AD153" s="14">
        <f t="shared" si="62"/>
        <v>2</v>
      </c>
      <c r="AE153" s="14">
        <f t="shared" si="62"/>
        <v>0</v>
      </c>
      <c r="AF153" s="14">
        <f t="shared" si="62"/>
        <v>44</v>
      </c>
      <c r="AG153" s="14">
        <f t="shared" si="62"/>
        <v>0</v>
      </c>
    </row>
    <row r="154" spans="1:33" s="4" customFormat="1" ht="15" customHeight="1">
      <c r="A154" s="18" t="s">
        <v>32</v>
      </c>
      <c r="B154" s="23">
        <f t="shared" si="54"/>
        <v>149.6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2</v>
      </c>
      <c r="I154" s="21">
        <v>0</v>
      </c>
      <c r="J154" s="21">
        <v>7.2</v>
      </c>
      <c r="K154" s="21">
        <v>60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20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8.4</v>
      </c>
      <c r="Y154" s="21">
        <v>0</v>
      </c>
      <c r="Z154" s="21">
        <v>0</v>
      </c>
      <c r="AA154" s="21">
        <v>0</v>
      </c>
      <c r="AB154" s="21">
        <v>0</v>
      </c>
      <c r="AC154" s="21">
        <v>6</v>
      </c>
      <c r="AD154" s="21">
        <v>2</v>
      </c>
      <c r="AE154" s="21">
        <v>0</v>
      </c>
      <c r="AF154" s="21">
        <v>44</v>
      </c>
      <c r="AG154" s="21">
        <v>0</v>
      </c>
    </row>
    <row r="155" spans="1:33" s="4" customFormat="1" ht="15" customHeight="1">
      <c r="A155" s="16" t="s">
        <v>53</v>
      </c>
      <c r="B155" s="23">
        <f t="shared" si="54"/>
        <v>4069.75</v>
      </c>
      <c r="C155" s="14">
        <f aca="true" t="shared" si="63" ref="C155:AG155">SUM(C156,C160)</f>
        <v>40</v>
      </c>
      <c r="D155" s="14">
        <f t="shared" si="63"/>
        <v>0</v>
      </c>
      <c r="E155" s="14">
        <f t="shared" si="63"/>
        <v>0</v>
      </c>
      <c r="F155" s="14">
        <f t="shared" si="63"/>
        <v>0</v>
      </c>
      <c r="G155" s="14">
        <f t="shared" si="63"/>
        <v>0</v>
      </c>
      <c r="H155" s="14">
        <f t="shared" si="63"/>
        <v>29</v>
      </c>
      <c r="I155" s="14">
        <f t="shared" si="63"/>
        <v>40</v>
      </c>
      <c r="J155" s="14">
        <f t="shared" si="63"/>
        <v>105.4</v>
      </c>
      <c r="K155" s="14">
        <f t="shared" si="63"/>
        <v>270</v>
      </c>
      <c r="L155" s="14">
        <f t="shared" si="63"/>
        <v>0</v>
      </c>
      <c r="M155" s="14">
        <f t="shared" si="63"/>
        <v>0</v>
      </c>
      <c r="N155" s="14">
        <f t="shared" si="63"/>
        <v>0</v>
      </c>
      <c r="O155" s="14">
        <f t="shared" si="63"/>
        <v>0</v>
      </c>
      <c r="P155" s="14">
        <f t="shared" si="63"/>
        <v>0</v>
      </c>
      <c r="Q155" s="14">
        <f t="shared" si="63"/>
        <v>380</v>
      </c>
      <c r="R155" s="14">
        <f t="shared" si="63"/>
        <v>560</v>
      </c>
      <c r="S155" s="14">
        <f t="shared" si="63"/>
        <v>160</v>
      </c>
      <c r="T155" s="14">
        <f t="shared" si="63"/>
        <v>400</v>
      </c>
      <c r="U155" s="14">
        <f t="shared" si="63"/>
        <v>0</v>
      </c>
      <c r="V155" s="14">
        <f t="shared" si="63"/>
        <v>0</v>
      </c>
      <c r="W155" s="14">
        <f t="shared" si="63"/>
        <v>78</v>
      </c>
      <c r="X155" s="14">
        <f t="shared" si="63"/>
        <v>24.3</v>
      </c>
      <c r="Y155" s="14">
        <f t="shared" si="63"/>
        <v>0</v>
      </c>
      <c r="Z155" s="14">
        <f t="shared" si="63"/>
        <v>0.05</v>
      </c>
      <c r="AA155" s="14">
        <f t="shared" si="63"/>
        <v>0</v>
      </c>
      <c r="AB155" s="14">
        <f t="shared" si="63"/>
        <v>0</v>
      </c>
      <c r="AC155" s="14">
        <f t="shared" si="63"/>
        <v>39</v>
      </c>
      <c r="AD155" s="14">
        <f t="shared" si="63"/>
        <v>20</v>
      </c>
      <c r="AE155" s="14">
        <f t="shared" si="63"/>
        <v>60</v>
      </c>
      <c r="AF155" s="14">
        <f t="shared" si="63"/>
        <v>1864</v>
      </c>
      <c r="AG155" s="14">
        <f t="shared" si="63"/>
        <v>0</v>
      </c>
    </row>
    <row r="156" spans="1:33" s="4" customFormat="1" ht="15" customHeight="1">
      <c r="A156" s="16" t="s">
        <v>54</v>
      </c>
      <c r="B156" s="23">
        <f t="shared" si="54"/>
        <v>1203.55</v>
      </c>
      <c r="C156" s="14">
        <f aca="true" t="shared" si="64" ref="C156:AG156">SUM(C157:C159)</f>
        <v>0</v>
      </c>
      <c r="D156" s="14">
        <f t="shared" si="64"/>
        <v>0</v>
      </c>
      <c r="E156" s="14">
        <f t="shared" si="64"/>
        <v>0</v>
      </c>
      <c r="F156" s="14">
        <f t="shared" si="64"/>
        <v>0</v>
      </c>
      <c r="G156" s="14">
        <f t="shared" si="64"/>
        <v>0</v>
      </c>
      <c r="H156" s="14">
        <f t="shared" si="64"/>
        <v>9</v>
      </c>
      <c r="I156" s="14">
        <f t="shared" si="64"/>
        <v>40</v>
      </c>
      <c r="J156" s="14">
        <f t="shared" si="64"/>
        <v>30.2</v>
      </c>
      <c r="K156" s="14">
        <f t="shared" si="64"/>
        <v>190</v>
      </c>
      <c r="L156" s="14">
        <f t="shared" si="64"/>
        <v>0</v>
      </c>
      <c r="M156" s="14">
        <f t="shared" si="64"/>
        <v>0</v>
      </c>
      <c r="N156" s="14">
        <f t="shared" si="64"/>
        <v>0</v>
      </c>
      <c r="O156" s="14">
        <f t="shared" si="64"/>
        <v>0</v>
      </c>
      <c r="P156" s="14">
        <f t="shared" si="64"/>
        <v>0</v>
      </c>
      <c r="Q156" s="14">
        <f t="shared" si="64"/>
        <v>380</v>
      </c>
      <c r="R156" s="14">
        <f t="shared" si="64"/>
        <v>60</v>
      </c>
      <c r="S156" s="14">
        <f t="shared" si="64"/>
        <v>0</v>
      </c>
      <c r="T156" s="14">
        <f t="shared" si="64"/>
        <v>0</v>
      </c>
      <c r="U156" s="14">
        <f t="shared" si="64"/>
        <v>0</v>
      </c>
      <c r="V156" s="14">
        <f t="shared" si="64"/>
        <v>0</v>
      </c>
      <c r="W156" s="14">
        <f t="shared" si="64"/>
        <v>0</v>
      </c>
      <c r="X156" s="14">
        <f t="shared" si="64"/>
        <v>19.3</v>
      </c>
      <c r="Y156" s="14">
        <f t="shared" si="64"/>
        <v>0</v>
      </c>
      <c r="Z156" s="14">
        <f t="shared" si="64"/>
        <v>0.05</v>
      </c>
      <c r="AA156" s="14">
        <f t="shared" si="64"/>
        <v>0</v>
      </c>
      <c r="AB156" s="14">
        <f t="shared" si="64"/>
        <v>0</v>
      </c>
      <c r="AC156" s="14">
        <f t="shared" si="64"/>
        <v>12</v>
      </c>
      <c r="AD156" s="14">
        <f t="shared" si="64"/>
        <v>14</v>
      </c>
      <c r="AE156" s="14">
        <f t="shared" si="64"/>
        <v>20</v>
      </c>
      <c r="AF156" s="14">
        <f t="shared" si="64"/>
        <v>429</v>
      </c>
      <c r="AG156" s="14">
        <f t="shared" si="64"/>
        <v>0</v>
      </c>
    </row>
    <row r="157" spans="1:33" ht="15" customHeight="1">
      <c r="A157" s="18" t="s">
        <v>122</v>
      </c>
      <c r="B157" s="23">
        <f t="shared" si="54"/>
        <v>235.8</v>
      </c>
      <c r="C157" s="21">
        <v>0</v>
      </c>
      <c r="D157" s="21">
        <v>0</v>
      </c>
      <c r="E157" s="21">
        <v>0</v>
      </c>
      <c r="F157" s="21">
        <v>0</v>
      </c>
      <c r="G157" s="21">
        <v>0</v>
      </c>
      <c r="H157" s="21">
        <v>3</v>
      </c>
      <c r="I157" s="21">
        <v>40</v>
      </c>
      <c r="J157" s="21">
        <v>9.4</v>
      </c>
      <c r="K157" s="21">
        <v>30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  <c r="Q157" s="21">
        <v>0</v>
      </c>
      <c r="R157" s="21">
        <v>30</v>
      </c>
      <c r="S157" s="21">
        <v>0</v>
      </c>
      <c r="T157" s="21">
        <v>0</v>
      </c>
      <c r="U157" s="21">
        <v>0</v>
      </c>
      <c r="V157" s="21">
        <v>0</v>
      </c>
      <c r="W157" s="21">
        <v>0</v>
      </c>
      <c r="X157" s="21">
        <v>2.4</v>
      </c>
      <c r="Y157" s="21">
        <v>0</v>
      </c>
      <c r="Z157" s="21">
        <v>0</v>
      </c>
      <c r="AA157" s="21">
        <v>0</v>
      </c>
      <c r="AB157" s="21">
        <v>0</v>
      </c>
      <c r="AC157" s="21">
        <v>3</v>
      </c>
      <c r="AD157" s="21">
        <v>12</v>
      </c>
      <c r="AE157" s="21">
        <v>0</v>
      </c>
      <c r="AF157" s="21">
        <v>106</v>
      </c>
      <c r="AG157" s="21">
        <v>0</v>
      </c>
    </row>
    <row r="158" spans="1:33" ht="15" customHeight="1">
      <c r="A158" s="18" t="s">
        <v>103</v>
      </c>
      <c r="B158" s="23">
        <f t="shared" si="54"/>
        <v>617.35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v>3</v>
      </c>
      <c r="I158" s="21">
        <v>0</v>
      </c>
      <c r="J158" s="21">
        <v>10</v>
      </c>
      <c r="K158" s="21">
        <v>60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  <c r="Q158" s="21">
        <v>380</v>
      </c>
      <c r="R158" s="21">
        <v>0</v>
      </c>
      <c r="S158" s="21">
        <v>0</v>
      </c>
      <c r="T158" s="21">
        <v>0</v>
      </c>
      <c r="U158" s="21">
        <v>0</v>
      </c>
      <c r="V158" s="21">
        <v>0</v>
      </c>
      <c r="W158" s="21">
        <v>0</v>
      </c>
      <c r="X158" s="21">
        <v>2.3</v>
      </c>
      <c r="Y158" s="21">
        <v>0</v>
      </c>
      <c r="Z158" s="21">
        <v>0.05</v>
      </c>
      <c r="AA158" s="21">
        <v>0</v>
      </c>
      <c r="AB158" s="21">
        <v>0</v>
      </c>
      <c r="AC158" s="21">
        <v>3</v>
      </c>
      <c r="AD158" s="21">
        <v>2</v>
      </c>
      <c r="AE158" s="21">
        <v>20</v>
      </c>
      <c r="AF158" s="21">
        <v>137</v>
      </c>
      <c r="AG158" s="21">
        <v>0</v>
      </c>
    </row>
    <row r="159" spans="1:33" ht="15" customHeight="1">
      <c r="A159" s="18" t="s">
        <v>104</v>
      </c>
      <c r="B159" s="23">
        <f t="shared" si="54"/>
        <v>350.4</v>
      </c>
      <c r="C159" s="21">
        <v>0</v>
      </c>
      <c r="D159" s="21">
        <v>0</v>
      </c>
      <c r="E159" s="21">
        <v>0</v>
      </c>
      <c r="F159" s="21">
        <v>0</v>
      </c>
      <c r="G159" s="21">
        <v>0</v>
      </c>
      <c r="H159" s="21">
        <v>3</v>
      </c>
      <c r="I159" s="21">
        <v>0</v>
      </c>
      <c r="J159" s="21">
        <v>10.8</v>
      </c>
      <c r="K159" s="21">
        <v>100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  <c r="Q159" s="21">
        <v>0</v>
      </c>
      <c r="R159" s="21">
        <v>30</v>
      </c>
      <c r="S159" s="21">
        <v>0</v>
      </c>
      <c r="T159" s="21">
        <v>0</v>
      </c>
      <c r="U159" s="21">
        <v>0</v>
      </c>
      <c r="V159" s="21">
        <v>0</v>
      </c>
      <c r="W159" s="21">
        <v>0</v>
      </c>
      <c r="X159" s="21">
        <v>14.6</v>
      </c>
      <c r="Y159" s="21">
        <v>0</v>
      </c>
      <c r="Z159" s="21">
        <v>0</v>
      </c>
      <c r="AA159" s="21">
        <v>0</v>
      </c>
      <c r="AB159" s="21">
        <v>0</v>
      </c>
      <c r="AC159" s="21">
        <v>6</v>
      </c>
      <c r="AD159" s="21">
        <v>0</v>
      </c>
      <c r="AE159" s="21">
        <v>0</v>
      </c>
      <c r="AF159" s="21">
        <v>186</v>
      </c>
      <c r="AG159" s="21">
        <v>0</v>
      </c>
    </row>
    <row r="160" spans="1:33" ht="15" customHeight="1">
      <c r="A160" s="16" t="s">
        <v>73</v>
      </c>
      <c r="B160" s="23">
        <f t="shared" si="54"/>
        <v>2866.2</v>
      </c>
      <c r="C160" s="15">
        <f aca="true" t="shared" si="65" ref="C160:AG160">SUM(C161:C168)</f>
        <v>40</v>
      </c>
      <c r="D160" s="15">
        <f t="shared" si="65"/>
        <v>0</v>
      </c>
      <c r="E160" s="15">
        <f t="shared" si="65"/>
        <v>0</v>
      </c>
      <c r="F160" s="15">
        <f t="shared" si="65"/>
        <v>0</v>
      </c>
      <c r="G160" s="15">
        <f t="shared" si="65"/>
        <v>0</v>
      </c>
      <c r="H160" s="15">
        <f t="shared" si="65"/>
        <v>20</v>
      </c>
      <c r="I160" s="15">
        <f t="shared" si="65"/>
        <v>0</v>
      </c>
      <c r="J160" s="15">
        <f t="shared" si="65"/>
        <v>75.2</v>
      </c>
      <c r="K160" s="15">
        <f t="shared" si="65"/>
        <v>80</v>
      </c>
      <c r="L160" s="15">
        <f t="shared" si="65"/>
        <v>0</v>
      </c>
      <c r="M160" s="15">
        <f t="shared" si="65"/>
        <v>0</v>
      </c>
      <c r="N160" s="15">
        <f t="shared" si="65"/>
        <v>0</v>
      </c>
      <c r="O160" s="15">
        <f t="shared" si="65"/>
        <v>0</v>
      </c>
      <c r="P160" s="15">
        <f t="shared" si="65"/>
        <v>0</v>
      </c>
      <c r="Q160" s="15">
        <f t="shared" si="65"/>
        <v>0</v>
      </c>
      <c r="R160" s="15">
        <f t="shared" si="65"/>
        <v>500</v>
      </c>
      <c r="S160" s="15">
        <f t="shared" si="65"/>
        <v>160</v>
      </c>
      <c r="T160" s="15">
        <f t="shared" si="65"/>
        <v>400</v>
      </c>
      <c r="U160" s="15">
        <f t="shared" si="65"/>
        <v>0</v>
      </c>
      <c r="V160" s="15">
        <f t="shared" si="65"/>
        <v>0</v>
      </c>
      <c r="W160" s="15">
        <f t="shared" si="65"/>
        <v>78</v>
      </c>
      <c r="X160" s="15">
        <f t="shared" si="65"/>
        <v>5</v>
      </c>
      <c r="Y160" s="15">
        <f t="shared" si="65"/>
        <v>0</v>
      </c>
      <c r="Z160" s="15">
        <f t="shared" si="65"/>
        <v>0</v>
      </c>
      <c r="AA160" s="15">
        <f t="shared" si="65"/>
        <v>0</v>
      </c>
      <c r="AB160" s="15">
        <f t="shared" si="65"/>
        <v>0</v>
      </c>
      <c r="AC160" s="15">
        <f t="shared" si="65"/>
        <v>27</v>
      </c>
      <c r="AD160" s="15">
        <f t="shared" si="65"/>
        <v>6</v>
      </c>
      <c r="AE160" s="15">
        <f t="shared" si="65"/>
        <v>40</v>
      </c>
      <c r="AF160" s="15">
        <f t="shared" si="65"/>
        <v>1435</v>
      </c>
      <c r="AG160" s="15">
        <f t="shared" si="65"/>
        <v>0</v>
      </c>
    </row>
    <row r="161" spans="1:33" ht="15" customHeight="1">
      <c r="A161" s="18" t="s">
        <v>123</v>
      </c>
      <c r="B161" s="23">
        <f t="shared" si="54"/>
        <v>575.2</v>
      </c>
      <c r="C161" s="21">
        <v>0</v>
      </c>
      <c r="D161" s="21">
        <v>0</v>
      </c>
      <c r="E161" s="21">
        <v>0</v>
      </c>
      <c r="F161" s="21">
        <v>0</v>
      </c>
      <c r="G161" s="21">
        <v>0</v>
      </c>
      <c r="H161" s="21">
        <v>3</v>
      </c>
      <c r="I161" s="21">
        <v>0</v>
      </c>
      <c r="J161" s="21">
        <v>11.2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21">
        <v>50</v>
      </c>
      <c r="S161" s="21">
        <v>0</v>
      </c>
      <c r="T161" s="21">
        <v>400</v>
      </c>
      <c r="U161" s="21">
        <v>0</v>
      </c>
      <c r="V161" s="21">
        <v>0</v>
      </c>
      <c r="W161" s="21">
        <v>0</v>
      </c>
      <c r="X161" s="21">
        <v>5</v>
      </c>
      <c r="Y161" s="21">
        <v>0</v>
      </c>
      <c r="Z161" s="21">
        <v>0</v>
      </c>
      <c r="AA161" s="21">
        <v>0</v>
      </c>
      <c r="AB161" s="21">
        <v>0</v>
      </c>
      <c r="AC161" s="21">
        <v>3</v>
      </c>
      <c r="AD161" s="21">
        <v>2</v>
      </c>
      <c r="AE161" s="21">
        <v>0</v>
      </c>
      <c r="AF161" s="21">
        <v>101</v>
      </c>
      <c r="AG161" s="21">
        <v>0</v>
      </c>
    </row>
    <row r="162" spans="1:33" ht="15" customHeight="1">
      <c r="A162" s="18" t="s">
        <v>124</v>
      </c>
      <c r="B162" s="23">
        <f t="shared" si="54"/>
        <v>415.4</v>
      </c>
      <c r="C162" s="21">
        <v>0</v>
      </c>
      <c r="D162" s="21">
        <v>0</v>
      </c>
      <c r="E162" s="21">
        <v>0</v>
      </c>
      <c r="F162" s="21">
        <v>0</v>
      </c>
      <c r="G162" s="21">
        <v>0</v>
      </c>
      <c r="H162" s="21">
        <v>5</v>
      </c>
      <c r="I162" s="21">
        <v>0</v>
      </c>
      <c r="J162" s="21">
        <v>17.4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  <c r="Q162" s="21">
        <v>0</v>
      </c>
      <c r="R162" s="21">
        <v>30</v>
      </c>
      <c r="S162" s="21">
        <v>0</v>
      </c>
      <c r="T162" s="21">
        <v>0</v>
      </c>
      <c r="U162" s="21">
        <v>0</v>
      </c>
      <c r="V162" s="21">
        <v>0</v>
      </c>
      <c r="W162" s="21">
        <v>0</v>
      </c>
      <c r="X162" s="21">
        <v>0</v>
      </c>
      <c r="Y162" s="21">
        <v>0</v>
      </c>
      <c r="Z162" s="21">
        <v>0</v>
      </c>
      <c r="AA162" s="21">
        <v>0</v>
      </c>
      <c r="AB162" s="21">
        <v>0</v>
      </c>
      <c r="AC162" s="21">
        <v>6</v>
      </c>
      <c r="AD162" s="21">
        <v>0</v>
      </c>
      <c r="AE162" s="21">
        <v>0</v>
      </c>
      <c r="AF162" s="21">
        <v>357</v>
      </c>
      <c r="AG162" s="21">
        <v>0</v>
      </c>
    </row>
    <row r="163" spans="1:33" ht="15" customHeight="1">
      <c r="A163" s="18" t="s">
        <v>125</v>
      </c>
      <c r="B163" s="23">
        <f t="shared" si="54"/>
        <v>273.8</v>
      </c>
      <c r="C163" s="21">
        <v>0</v>
      </c>
      <c r="D163" s="21">
        <v>0</v>
      </c>
      <c r="E163" s="21">
        <v>0</v>
      </c>
      <c r="F163" s="21">
        <v>0</v>
      </c>
      <c r="G163" s="21">
        <v>0</v>
      </c>
      <c r="H163" s="21">
        <v>2</v>
      </c>
      <c r="I163" s="21">
        <v>0</v>
      </c>
      <c r="J163" s="21">
        <v>7.8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  <c r="Q163" s="21">
        <v>0</v>
      </c>
      <c r="R163" s="21">
        <v>100</v>
      </c>
      <c r="S163" s="21">
        <v>0</v>
      </c>
      <c r="T163" s="21">
        <v>0</v>
      </c>
      <c r="U163" s="21">
        <v>0</v>
      </c>
      <c r="V163" s="21">
        <v>0</v>
      </c>
      <c r="W163" s="21">
        <v>0</v>
      </c>
      <c r="X163" s="21">
        <v>0</v>
      </c>
      <c r="Y163" s="21">
        <v>0</v>
      </c>
      <c r="Z163" s="21">
        <v>0</v>
      </c>
      <c r="AA163" s="21">
        <v>0</v>
      </c>
      <c r="AB163" s="21">
        <v>0</v>
      </c>
      <c r="AC163" s="21">
        <v>3</v>
      </c>
      <c r="AD163" s="21">
        <v>0</v>
      </c>
      <c r="AE163" s="21">
        <v>0</v>
      </c>
      <c r="AF163" s="21">
        <v>161</v>
      </c>
      <c r="AG163" s="21">
        <v>0</v>
      </c>
    </row>
    <row r="164" spans="1:33" ht="15" customHeight="1">
      <c r="A164" s="18" t="s">
        <v>126</v>
      </c>
      <c r="B164" s="23">
        <f t="shared" si="54"/>
        <v>213.6</v>
      </c>
      <c r="C164" s="21"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2</v>
      </c>
      <c r="I164" s="21">
        <v>0</v>
      </c>
      <c r="J164" s="21">
        <v>6.6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1">
        <v>0</v>
      </c>
      <c r="R164" s="21">
        <v>30</v>
      </c>
      <c r="S164" s="21">
        <v>0</v>
      </c>
      <c r="T164" s="21">
        <v>0</v>
      </c>
      <c r="U164" s="21">
        <v>0</v>
      </c>
      <c r="V164" s="21">
        <v>0</v>
      </c>
      <c r="W164" s="21">
        <v>0</v>
      </c>
      <c r="X164" s="21">
        <v>0</v>
      </c>
      <c r="Y164" s="21">
        <v>0</v>
      </c>
      <c r="Z164" s="21">
        <v>0</v>
      </c>
      <c r="AA164" s="21">
        <v>0</v>
      </c>
      <c r="AB164" s="21">
        <v>0</v>
      </c>
      <c r="AC164" s="21">
        <v>3</v>
      </c>
      <c r="AD164" s="21">
        <v>0</v>
      </c>
      <c r="AE164" s="21">
        <v>0</v>
      </c>
      <c r="AF164" s="21">
        <v>172</v>
      </c>
      <c r="AG164" s="21">
        <v>0</v>
      </c>
    </row>
    <row r="165" spans="1:33" ht="15" customHeight="1">
      <c r="A165" s="18" t="s">
        <v>127</v>
      </c>
      <c r="B165" s="23">
        <f t="shared" si="54"/>
        <v>135.4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2</v>
      </c>
      <c r="I165" s="21">
        <v>0</v>
      </c>
      <c r="J165" s="21">
        <v>5.4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30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21">
        <v>0</v>
      </c>
      <c r="Y165" s="21">
        <v>0</v>
      </c>
      <c r="Z165" s="21">
        <v>0</v>
      </c>
      <c r="AA165" s="21">
        <v>0</v>
      </c>
      <c r="AB165" s="21">
        <v>0</v>
      </c>
      <c r="AC165" s="21">
        <v>3</v>
      </c>
      <c r="AD165" s="21">
        <v>0</v>
      </c>
      <c r="AE165" s="21">
        <v>20</v>
      </c>
      <c r="AF165" s="21">
        <v>75</v>
      </c>
      <c r="AG165" s="21">
        <v>0</v>
      </c>
    </row>
    <row r="166" spans="1:33" ht="15" customHeight="1">
      <c r="A166" s="18" t="s">
        <v>105</v>
      </c>
      <c r="B166" s="23">
        <f t="shared" si="54"/>
        <v>578.2</v>
      </c>
      <c r="C166" s="21">
        <v>40</v>
      </c>
      <c r="D166" s="21">
        <v>0</v>
      </c>
      <c r="E166" s="21">
        <v>0</v>
      </c>
      <c r="F166" s="21">
        <v>0</v>
      </c>
      <c r="G166" s="21">
        <v>0</v>
      </c>
      <c r="H166" s="21">
        <v>2</v>
      </c>
      <c r="I166" s="21">
        <v>0</v>
      </c>
      <c r="J166" s="21">
        <v>10.2</v>
      </c>
      <c r="K166" s="21">
        <v>60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21">
        <v>130</v>
      </c>
      <c r="S166" s="21">
        <v>60</v>
      </c>
      <c r="T166" s="21">
        <v>0</v>
      </c>
      <c r="U166" s="21">
        <v>0</v>
      </c>
      <c r="V166" s="21">
        <v>0</v>
      </c>
      <c r="W166" s="21">
        <v>0</v>
      </c>
      <c r="X166" s="21">
        <v>0</v>
      </c>
      <c r="Y166" s="21">
        <v>0</v>
      </c>
      <c r="Z166" s="21">
        <v>0</v>
      </c>
      <c r="AA166" s="21">
        <v>0</v>
      </c>
      <c r="AB166" s="21">
        <v>0</v>
      </c>
      <c r="AC166" s="21">
        <v>3</v>
      </c>
      <c r="AD166" s="21">
        <v>0</v>
      </c>
      <c r="AE166" s="21">
        <v>0</v>
      </c>
      <c r="AF166" s="21">
        <v>273</v>
      </c>
      <c r="AG166" s="21">
        <v>0</v>
      </c>
    </row>
    <row r="167" spans="1:33" ht="15" customHeight="1">
      <c r="A167" s="18" t="s">
        <v>128</v>
      </c>
      <c r="B167" s="23">
        <f t="shared" si="54"/>
        <v>404.8</v>
      </c>
      <c r="C167" s="21">
        <v>0</v>
      </c>
      <c r="D167" s="21">
        <v>0</v>
      </c>
      <c r="E167" s="21">
        <v>0</v>
      </c>
      <c r="F167" s="21">
        <v>0</v>
      </c>
      <c r="G167" s="21">
        <v>0</v>
      </c>
      <c r="H167" s="21">
        <v>2</v>
      </c>
      <c r="I167" s="21">
        <v>0</v>
      </c>
      <c r="J167" s="21">
        <v>10.8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  <c r="P167" s="21">
        <v>0</v>
      </c>
      <c r="Q167" s="21">
        <v>0</v>
      </c>
      <c r="R167" s="21">
        <v>50</v>
      </c>
      <c r="S167" s="21">
        <v>100</v>
      </c>
      <c r="T167" s="21">
        <v>0</v>
      </c>
      <c r="U167" s="21">
        <v>0</v>
      </c>
      <c r="V167" s="21">
        <v>0</v>
      </c>
      <c r="W167" s="21">
        <v>18</v>
      </c>
      <c r="X167" s="21">
        <v>0</v>
      </c>
      <c r="Y167" s="21">
        <v>0</v>
      </c>
      <c r="Z167" s="21">
        <v>0</v>
      </c>
      <c r="AA167" s="21">
        <v>0</v>
      </c>
      <c r="AB167" s="21">
        <v>0</v>
      </c>
      <c r="AC167" s="21">
        <v>3</v>
      </c>
      <c r="AD167" s="21">
        <v>2</v>
      </c>
      <c r="AE167" s="21">
        <v>0</v>
      </c>
      <c r="AF167" s="21">
        <v>219</v>
      </c>
      <c r="AG167" s="21">
        <v>0</v>
      </c>
    </row>
    <row r="168" spans="1:33" ht="15" customHeight="1">
      <c r="A168" s="18" t="s">
        <v>129</v>
      </c>
      <c r="B168" s="23">
        <f t="shared" si="54"/>
        <v>269.8</v>
      </c>
      <c r="C168" s="21">
        <v>0</v>
      </c>
      <c r="D168" s="21">
        <v>0</v>
      </c>
      <c r="E168" s="21">
        <v>0</v>
      </c>
      <c r="F168" s="21">
        <v>0</v>
      </c>
      <c r="G168" s="21">
        <v>0</v>
      </c>
      <c r="H168" s="21">
        <v>2</v>
      </c>
      <c r="I168" s="21">
        <v>0</v>
      </c>
      <c r="J168" s="21">
        <v>5.8</v>
      </c>
      <c r="K168" s="21">
        <v>20</v>
      </c>
      <c r="L168" s="21">
        <v>0</v>
      </c>
      <c r="M168" s="21">
        <v>0</v>
      </c>
      <c r="N168" s="21">
        <v>0</v>
      </c>
      <c r="O168" s="21">
        <v>0</v>
      </c>
      <c r="P168" s="21">
        <v>0</v>
      </c>
      <c r="Q168" s="21">
        <v>0</v>
      </c>
      <c r="R168" s="21">
        <v>80</v>
      </c>
      <c r="S168" s="21">
        <v>0</v>
      </c>
      <c r="T168" s="21">
        <v>0</v>
      </c>
      <c r="U168" s="21">
        <v>0</v>
      </c>
      <c r="V168" s="21">
        <v>0</v>
      </c>
      <c r="W168" s="21">
        <v>60</v>
      </c>
      <c r="X168" s="21">
        <v>0</v>
      </c>
      <c r="Y168" s="21">
        <v>0</v>
      </c>
      <c r="Z168" s="21">
        <v>0</v>
      </c>
      <c r="AA168" s="21">
        <v>0</v>
      </c>
      <c r="AB168" s="21">
        <v>0</v>
      </c>
      <c r="AC168" s="21">
        <v>3</v>
      </c>
      <c r="AD168" s="21">
        <v>2</v>
      </c>
      <c r="AE168" s="21">
        <v>20</v>
      </c>
      <c r="AF168" s="21">
        <v>77</v>
      </c>
      <c r="AG168" s="21">
        <v>0</v>
      </c>
    </row>
    <row r="169" spans="1:33" ht="15" customHeight="1">
      <c r="A169" s="16" t="s">
        <v>106</v>
      </c>
      <c r="B169" s="23">
        <f t="shared" si="54"/>
        <v>6277.37</v>
      </c>
      <c r="C169" s="14">
        <f aca="true" t="shared" si="66" ref="C169:AG169">SUM(C170,C175)</f>
        <v>0</v>
      </c>
      <c r="D169" s="14">
        <f t="shared" si="66"/>
        <v>0</v>
      </c>
      <c r="E169" s="14">
        <f t="shared" si="66"/>
        <v>0</v>
      </c>
      <c r="F169" s="14">
        <f t="shared" si="66"/>
        <v>0</v>
      </c>
      <c r="G169" s="14">
        <f t="shared" si="66"/>
        <v>0</v>
      </c>
      <c r="H169" s="14">
        <f t="shared" si="66"/>
        <v>38</v>
      </c>
      <c r="I169" s="14">
        <f t="shared" si="66"/>
        <v>240</v>
      </c>
      <c r="J169" s="14">
        <f t="shared" si="66"/>
        <v>99</v>
      </c>
      <c r="K169" s="14">
        <f t="shared" si="66"/>
        <v>360</v>
      </c>
      <c r="L169" s="14">
        <f t="shared" si="66"/>
        <v>0</v>
      </c>
      <c r="M169" s="14">
        <f t="shared" si="66"/>
        <v>400</v>
      </c>
      <c r="N169" s="14">
        <f t="shared" si="66"/>
        <v>0</v>
      </c>
      <c r="O169" s="14">
        <f t="shared" si="66"/>
        <v>0</v>
      </c>
      <c r="P169" s="14">
        <f t="shared" si="66"/>
        <v>80</v>
      </c>
      <c r="Q169" s="14">
        <f t="shared" si="66"/>
        <v>0</v>
      </c>
      <c r="R169" s="14">
        <f t="shared" si="66"/>
        <v>770</v>
      </c>
      <c r="S169" s="14">
        <f t="shared" si="66"/>
        <v>0</v>
      </c>
      <c r="T169" s="14">
        <f t="shared" si="66"/>
        <v>400</v>
      </c>
      <c r="U169" s="14">
        <f t="shared" si="66"/>
        <v>84</v>
      </c>
      <c r="V169" s="14">
        <f t="shared" si="66"/>
        <v>0</v>
      </c>
      <c r="W169" s="14">
        <f t="shared" si="66"/>
        <v>18</v>
      </c>
      <c r="X169" s="14">
        <f t="shared" si="66"/>
        <v>649.4</v>
      </c>
      <c r="Y169" s="14">
        <f t="shared" si="66"/>
        <v>200</v>
      </c>
      <c r="Z169" s="14">
        <f t="shared" si="66"/>
        <v>0</v>
      </c>
      <c r="AA169" s="14">
        <f t="shared" si="66"/>
        <v>40</v>
      </c>
      <c r="AB169" s="14">
        <f t="shared" si="66"/>
        <v>0</v>
      </c>
      <c r="AC169" s="14">
        <f t="shared" si="66"/>
        <v>24</v>
      </c>
      <c r="AD169" s="14">
        <f t="shared" si="66"/>
        <v>10</v>
      </c>
      <c r="AE169" s="14">
        <f t="shared" si="66"/>
        <v>60</v>
      </c>
      <c r="AF169" s="14">
        <f t="shared" si="66"/>
        <v>1919</v>
      </c>
      <c r="AG169" s="14">
        <f t="shared" si="66"/>
        <v>885.97</v>
      </c>
    </row>
    <row r="170" spans="1:33" ht="15" customHeight="1">
      <c r="A170" s="16" t="s">
        <v>130</v>
      </c>
      <c r="B170" s="23">
        <f t="shared" si="54"/>
        <v>1948.37</v>
      </c>
      <c r="C170" s="14">
        <f aca="true" t="shared" si="67" ref="C170:AG170">SUM(C171:C172)</f>
        <v>0</v>
      </c>
      <c r="D170" s="14">
        <f t="shared" si="67"/>
        <v>0</v>
      </c>
      <c r="E170" s="14">
        <f t="shared" si="67"/>
        <v>0</v>
      </c>
      <c r="F170" s="14">
        <f t="shared" si="67"/>
        <v>0</v>
      </c>
      <c r="G170" s="14">
        <f t="shared" si="67"/>
        <v>0</v>
      </c>
      <c r="H170" s="14">
        <f t="shared" si="67"/>
        <v>11</v>
      </c>
      <c r="I170" s="14">
        <f t="shared" si="67"/>
        <v>160</v>
      </c>
      <c r="J170" s="14">
        <f t="shared" si="67"/>
        <v>21.2</v>
      </c>
      <c r="K170" s="14">
        <f t="shared" si="67"/>
        <v>150</v>
      </c>
      <c r="L170" s="14">
        <f t="shared" si="67"/>
        <v>0</v>
      </c>
      <c r="M170" s="14">
        <f t="shared" si="67"/>
        <v>200</v>
      </c>
      <c r="N170" s="14">
        <f t="shared" si="67"/>
        <v>0</v>
      </c>
      <c r="O170" s="14">
        <f t="shared" si="67"/>
        <v>0</v>
      </c>
      <c r="P170" s="14">
        <f t="shared" si="67"/>
        <v>50</v>
      </c>
      <c r="Q170" s="14">
        <f t="shared" si="67"/>
        <v>0</v>
      </c>
      <c r="R170" s="14">
        <f t="shared" si="67"/>
        <v>60</v>
      </c>
      <c r="S170" s="14">
        <f t="shared" si="67"/>
        <v>0</v>
      </c>
      <c r="T170" s="14">
        <f t="shared" si="67"/>
        <v>400</v>
      </c>
      <c r="U170" s="14">
        <f t="shared" si="67"/>
        <v>84</v>
      </c>
      <c r="V170" s="14">
        <f t="shared" si="67"/>
        <v>0</v>
      </c>
      <c r="W170" s="14">
        <f t="shared" si="67"/>
        <v>0</v>
      </c>
      <c r="X170" s="14">
        <f t="shared" si="67"/>
        <v>52.2</v>
      </c>
      <c r="Y170" s="14">
        <f t="shared" si="67"/>
        <v>0</v>
      </c>
      <c r="Z170" s="14">
        <f t="shared" si="67"/>
        <v>0</v>
      </c>
      <c r="AA170" s="14">
        <f t="shared" si="67"/>
        <v>0</v>
      </c>
      <c r="AB170" s="14">
        <f t="shared" si="67"/>
        <v>0</v>
      </c>
      <c r="AC170" s="14">
        <f t="shared" si="67"/>
        <v>18</v>
      </c>
      <c r="AD170" s="14">
        <f t="shared" si="67"/>
        <v>2</v>
      </c>
      <c r="AE170" s="14">
        <f t="shared" si="67"/>
        <v>20</v>
      </c>
      <c r="AF170" s="14">
        <f t="shared" si="67"/>
        <v>154</v>
      </c>
      <c r="AG170" s="14">
        <f t="shared" si="67"/>
        <v>565.97</v>
      </c>
    </row>
    <row r="171" spans="1:33" ht="15" customHeight="1">
      <c r="A171" s="17" t="s">
        <v>131</v>
      </c>
      <c r="B171" s="23">
        <f t="shared" si="54"/>
        <v>742.17</v>
      </c>
      <c r="C171" s="21">
        <v>0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120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21">
        <v>0</v>
      </c>
      <c r="S171" s="21">
        <v>0</v>
      </c>
      <c r="T171" s="21">
        <v>0</v>
      </c>
      <c r="U171" s="21">
        <v>84</v>
      </c>
      <c r="V171" s="21">
        <v>0</v>
      </c>
      <c r="W171" s="21">
        <v>0</v>
      </c>
      <c r="X171" s="21">
        <v>52.2</v>
      </c>
      <c r="Y171" s="21">
        <v>0</v>
      </c>
      <c r="Z171" s="21">
        <v>0</v>
      </c>
      <c r="AA171" s="21">
        <v>0</v>
      </c>
      <c r="AB171" s="21">
        <v>0</v>
      </c>
      <c r="AC171" s="21">
        <v>0</v>
      </c>
      <c r="AD171" s="21">
        <v>0</v>
      </c>
      <c r="AE171" s="21">
        <v>20</v>
      </c>
      <c r="AF171" s="21">
        <v>0</v>
      </c>
      <c r="AG171" s="21">
        <v>465.97</v>
      </c>
    </row>
    <row r="172" spans="1:33" ht="15" customHeight="1">
      <c r="A172" s="16" t="s">
        <v>52</v>
      </c>
      <c r="B172" s="23">
        <f t="shared" si="54"/>
        <v>1206.2</v>
      </c>
      <c r="C172" s="14">
        <f aca="true" t="shared" si="68" ref="C172:AG172">SUM(C173:C174)</f>
        <v>0</v>
      </c>
      <c r="D172" s="14">
        <f t="shared" si="68"/>
        <v>0</v>
      </c>
      <c r="E172" s="14">
        <f t="shared" si="68"/>
        <v>0</v>
      </c>
      <c r="F172" s="14">
        <f t="shared" si="68"/>
        <v>0</v>
      </c>
      <c r="G172" s="14">
        <f t="shared" si="68"/>
        <v>0</v>
      </c>
      <c r="H172" s="14">
        <f t="shared" si="68"/>
        <v>11</v>
      </c>
      <c r="I172" s="14">
        <f t="shared" si="68"/>
        <v>160</v>
      </c>
      <c r="J172" s="14">
        <f t="shared" si="68"/>
        <v>21.2</v>
      </c>
      <c r="K172" s="14">
        <f t="shared" si="68"/>
        <v>30</v>
      </c>
      <c r="L172" s="14">
        <f t="shared" si="68"/>
        <v>0</v>
      </c>
      <c r="M172" s="14">
        <f t="shared" si="68"/>
        <v>200</v>
      </c>
      <c r="N172" s="14">
        <f t="shared" si="68"/>
        <v>0</v>
      </c>
      <c r="O172" s="14">
        <f t="shared" si="68"/>
        <v>0</v>
      </c>
      <c r="P172" s="14">
        <f t="shared" si="68"/>
        <v>50</v>
      </c>
      <c r="Q172" s="14">
        <f t="shared" si="68"/>
        <v>0</v>
      </c>
      <c r="R172" s="14">
        <f t="shared" si="68"/>
        <v>60</v>
      </c>
      <c r="S172" s="14">
        <f t="shared" si="68"/>
        <v>0</v>
      </c>
      <c r="T172" s="14">
        <f t="shared" si="68"/>
        <v>400</v>
      </c>
      <c r="U172" s="14">
        <f t="shared" si="68"/>
        <v>0</v>
      </c>
      <c r="V172" s="14">
        <f t="shared" si="68"/>
        <v>0</v>
      </c>
      <c r="W172" s="14">
        <f t="shared" si="68"/>
        <v>0</v>
      </c>
      <c r="X172" s="14">
        <f t="shared" si="68"/>
        <v>0</v>
      </c>
      <c r="Y172" s="14">
        <f t="shared" si="68"/>
        <v>0</v>
      </c>
      <c r="Z172" s="14">
        <f t="shared" si="68"/>
        <v>0</v>
      </c>
      <c r="AA172" s="14">
        <f t="shared" si="68"/>
        <v>0</v>
      </c>
      <c r="AB172" s="14">
        <f t="shared" si="68"/>
        <v>0</v>
      </c>
      <c r="AC172" s="14">
        <f t="shared" si="68"/>
        <v>18</v>
      </c>
      <c r="AD172" s="14">
        <f t="shared" si="68"/>
        <v>2</v>
      </c>
      <c r="AE172" s="14">
        <f t="shared" si="68"/>
        <v>0</v>
      </c>
      <c r="AF172" s="14">
        <f t="shared" si="68"/>
        <v>154</v>
      </c>
      <c r="AG172" s="14">
        <f t="shared" si="68"/>
        <v>100</v>
      </c>
    </row>
    <row r="173" spans="1:33" s="4" customFormat="1" ht="15" customHeight="1">
      <c r="A173" s="18" t="s">
        <v>132</v>
      </c>
      <c r="B173" s="23">
        <f t="shared" si="54"/>
        <v>291.6</v>
      </c>
      <c r="C173" s="21"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3</v>
      </c>
      <c r="I173" s="21">
        <v>80</v>
      </c>
      <c r="J173" s="21">
        <v>8.6</v>
      </c>
      <c r="K173" s="21">
        <v>0</v>
      </c>
      <c r="L173" s="21">
        <v>0</v>
      </c>
      <c r="M173" s="21">
        <v>100</v>
      </c>
      <c r="N173" s="21">
        <v>0</v>
      </c>
      <c r="O173" s="21">
        <v>0</v>
      </c>
      <c r="P173" s="21">
        <v>0</v>
      </c>
      <c r="Q173" s="21">
        <v>0</v>
      </c>
      <c r="R173" s="21">
        <v>30</v>
      </c>
      <c r="S173" s="21">
        <v>0</v>
      </c>
      <c r="T173" s="21">
        <v>0</v>
      </c>
      <c r="U173" s="21">
        <v>0</v>
      </c>
      <c r="V173" s="21">
        <v>0</v>
      </c>
      <c r="W173" s="21">
        <v>0</v>
      </c>
      <c r="X173" s="21">
        <v>0</v>
      </c>
      <c r="Y173" s="21">
        <v>0</v>
      </c>
      <c r="Z173" s="21">
        <v>0</v>
      </c>
      <c r="AA173" s="21">
        <v>0</v>
      </c>
      <c r="AB173" s="21">
        <v>0</v>
      </c>
      <c r="AC173" s="21">
        <v>18</v>
      </c>
      <c r="AD173" s="21">
        <v>0</v>
      </c>
      <c r="AE173" s="21">
        <v>0</v>
      </c>
      <c r="AF173" s="21">
        <v>52</v>
      </c>
      <c r="AG173" s="21">
        <v>0</v>
      </c>
    </row>
    <row r="174" spans="1:33" s="4" customFormat="1" ht="15" customHeight="1">
      <c r="A174" s="18" t="s">
        <v>133</v>
      </c>
      <c r="B174" s="23">
        <f t="shared" si="54"/>
        <v>914.6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8</v>
      </c>
      <c r="I174" s="21">
        <v>80</v>
      </c>
      <c r="J174" s="21">
        <v>12.6</v>
      </c>
      <c r="K174" s="21">
        <v>30</v>
      </c>
      <c r="L174" s="21">
        <v>0</v>
      </c>
      <c r="M174" s="21">
        <v>100</v>
      </c>
      <c r="N174" s="21">
        <v>0</v>
      </c>
      <c r="O174" s="21">
        <v>0</v>
      </c>
      <c r="P174" s="21">
        <v>50</v>
      </c>
      <c r="Q174" s="21">
        <v>0</v>
      </c>
      <c r="R174" s="21">
        <v>30</v>
      </c>
      <c r="S174" s="21">
        <v>0</v>
      </c>
      <c r="T174" s="21">
        <v>400</v>
      </c>
      <c r="U174" s="21">
        <v>0</v>
      </c>
      <c r="V174" s="21">
        <v>0</v>
      </c>
      <c r="W174" s="21">
        <v>0</v>
      </c>
      <c r="X174" s="21">
        <v>0</v>
      </c>
      <c r="Y174" s="21">
        <v>0</v>
      </c>
      <c r="Z174" s="21">
        <v>0</v>
      </c>
      <c r="AA174" s="21">
        <v>0</v>
      </c>
      <c r="AB174" s="21">
        <v>0</v>
      </c>
      <c r="AC174" s="21">
        <v>0</v>
      </c>
      <c r="AD174" s="21">
        <v>2</v>
      </c>
      <c r="AE174" s="21">
        <v>0</v>
      </c>
      <c r="AF174" s="21">
        <v>102</v>
      </c>
      <c r="AG174" s="21">
        <v>100</v>
      </c>
    </row>
    <row r="175" spans="1:33" s="4" customFormat="1" ht="15" customHeight="1">
      <c r="A175" s="16" t="s">
        <v>53</v>
      </c>
      <c r="B175" s="23">
        <f t="shared" si="54"/>
        <v>4329</v>
      </c>
      <c r="C175" s="14">
        <f aca="true" t="shared" si="69" ref="C175:AG175">C176</f>
        <v>0</v>
      </c>
      <c r="D175" s="14">
        <f t="shared" si="69"/>
        <v>0</v>
      </c>
      <c r="E175" s="14">
        <f t="shared" si="69"/>
        <v>0</v>
      </c>
      <c r="F175" s="14">
        <f t="shared" si="69"/>
        <v>0</v>
      </c>
      <c r="G175" s="14">
        <f t="shared" si="69"/>
        <v>0</v>
      </c>
      <c r="H175" s="14">
        <f t="shared" si="69"/>
        <v>27</v>
      </c>
      <c r="I175" s="14">
        <f t="shared" si="69"/>
        <v>80</v>
      </c>
      <c r="J175" s="14">
        <f t="shared" si="69"/>
        <v>77.8</v>
      </c>
      <c r="K175" s="14">
        <f t="shared" si="69"/>
        <v>210</v>
      </c>
      <c r="L175" s="14">
        <f t="shared" si="69"/>
        <v>0</v>
      </c>
      <c r="M175" s="14">
        <f t="shared" si="69"/>
        <v>200</v>
      </c>
      <c r="N175" s="14">
        <f t="shared" si="69"/>
        <v>0</v>
      </c>
      <c r="O175" s="14">
        <f t="shared" si="69"/>
        <v>0</v>
      </c>
      <c r="P175" s="14">
        <f t="shared" si="69"/>
        <v>30</v>
      </c>
      <c r="Q175" s="14">
        <f t="shared" si="69"/>
        <v>0</v>
      </c>
      <c r="R175" s="14">
        <f t="shared" si="69"/>
        <v>710</v>
      </c>
      <c r="S175" s="14">
        <f t="shared" si="69"/>
        <v>0</v>
      </c>
      <c r="T175" s="14">
        <f t="shared" si="69"/>
        <v>0</v>
      </c>
      <c r="U175" s="14">
        <f t="shared" si="69"/>
        <v>0</v>
      </c>
      <c r="V175" s="14">
        <f t="shared" si="69"/>
        <v>0</v>
      </c>
      <c r="W175" s="14">
        <f t="shared" si="69"/>
        <v>18</v>
      </c>
      <c r="X175" s="14">
        <f t="shared" si="69"/>
        <v>597.2</v>
      </c>
      <c r="Y175" s="14">
        <f t="shared" si="69"/>
        <v>200</v>
      </c>
      <c r="Z175" s="14">
        <f t="shared" si="69"/>
        <v>0</v>
      </c>
      <c r="AA175" s="14">
        <f t="shared" si="69"/>
        <v>40</v>
      </c>
      <c r="AB175" s="14">
        <f t="shared" si="69"/>
        <v>0</v>
      </c>
      <c r="AC175" s="14">
        <f t="shared" si="69"/>
        <v>6</v>
      </c>
      <c r="AD175" s="14">
        <f t="shared" si="69"/>
        <v>8</v>
      </c>
      <c r="AE175" s="14">
        <f t="shared" si="69"/>
        <v>40</v>
      </c>
      <c r="AF175" s="14">
        <f t="shared" si="69"/>
        <v>1765</v>
      </c>
      <c r="AG175" s="14">
        <f t="shared" si="69"/>
        <v>320</v>
      </c>
    </row>
    <row r="176" spans="1:33" s="4" customFormat="1" ht="15" customHeight="1">
      <c r="A176" s="16" t="s">
        <v>73</v>
      </c>
      <c r="B176" s="23">
        <f t="shared" si="54"/>
        <v>4329</v>
      </c>
      <c r="C176" s="14">
        <f aca="true" t="shared" si="70" ref="C176:AG176">SUM(C177:C185)</f>
        <v>0</v>
      </c>
      <c r="D176" s="14">
        <f t="shared" si="70"/>
        <v>0</v>
      </c>
      <c r="E176" s="14">
        <f t="shared" si="70"/>
        <v>0</v>
      </c>
      <c r="F176" s="14">
        <f t="shared" si="70"/>
        <v>0</v>
      </c>
      <c r="G176" s="14">
        <f t="shared" si="70"/>
        <v>0</v>
      </c>
      <c r="H176" s="14">
        <f t="shared" si="70"/>
        <v>27</v>
      </c>
      <c r="I176" s="14">
        <f t="shared" si="70"/>
        <v>80</v>
      </c>
      <c r="J176" s="14">
        <f t="shared" si="70"/>
        <v>77.8</v>
      </c>
      <c r="K176" s="14">
        <f t="shared" si="70"/>
        <v>210</v>
      </c>
      <c r="L176" s="14">
        <f t="shared" si="70"/>
        <v>0</v>
      </c>
      <c r="M176" s="14">
        <f t="shared" si="70"/>
        <v>200</v>
      </c>
      <c r="N176" s="14">
        <f t="shared" si="70"/>
        <v>0</v>
      </c>
      <c r="O176" s="14">
        <f t="shared" si="70"/>
        <v>0</v>
      </c>
      <c r="P176" s="14">
        <f t="shared" si="70"/>
        <v>30</v>
      </c>
      <c r="Q176" s="14">
        <f t="shared" si="70"/>
        <v>0</v>
      </c>
      <c r="R176" s="14">
        <f t="shared" si="70"/>
        <v>710</v>
      </c>
      <c r="S176" s="14">
        <f t="shared" si="70"/>
        <v>0</v>
      </c>
      <c r="T176" s="14">
        <f t="shared" si="70"/>
        <v>0</v>
      </c>
      <c r="U176" s="14">
        <f t="shared" si="70"/>
        <v>0</v>
      </c>
      <c r="V176" s="14">
        <f t="shared" si="70"/>
        <v>0</v>
      </c>
      <c r="W176" s="14">
        <f t="shared" si="70"/>
        <v>18</v>
      </c>
      <c r="X176" s="14">
        <f t="shared" si="70"/>
        <v>597.2</v>
      </c>
      <c r="Y176" s="14">
        <f t="shared" si="70"/>
        <v>200</v>
      </c>
      <c r="Z176" s="14">
        <f t="shared" si="70"/>
        <v>0</v>
      </c>
      <c r="AA176" s="14">
        <f t="shared" si="70"/>
        <v>40</v>
      </c>
      <c r="AB176" s="14">
        <f t="shared" si="70"/>
        <v>0</v>
      </c>
      <c r="AC176" s="14">
        <f t="shared" si="70"/>
        <v>6</v>
      </c>
      <c r="AD176" s="14">
        <f t="shared" si="70"/>
        <v>8</v>
      </c>
      <c r="AE176" s="14">
        <f t="shared" si="70"/>
        <v>40</v>
      </c>
      <c r="AF176" s="14">
        <f t="shared" si="70"/>
        <v>1765</v>
      </c>
      <c r="AG176" s="14">
        <f t="shared" si="70"/>
        <v>320</v>
      </c>
    </row>
    <row r="177" spans="1:33" ht="15" customHeight="1">
      <c r="A177" s="18" t="s">
        <v>107</v>
      </c>
      <c r="B177" s="23">
        <f t="shared" si="54"/>
        <v>442.4</v>
      </c>
      <c r="C177" s="21">
        <v>0</v>
      </c>
      <c r="D177" s="21">
        <v>0</v>
      </c>
      <c r="E177" s="21">
        <v>0</v>
      </c>
      <c r="F177" s="21">
        <v>0</v>
      </c>
      <c r="G177" s="21">
        <v>0</v>
      </c>
      <c r="H177" s="21">
        <v>3</v>
      </c>
      <c r="I177" s="21">
        <v>0</v>
      </c>
      <c r="J177" s="21">
        <v>8.4</v>
      </c>
      <c r="K177" s="21">
        <v>0</v>
      </c>
      <c r="L177" s="21">
        <v>0</v>
      </c>
      <c r="M177" s="21">
        <v>0</v>
      </c>
      <c r="N177" s="21">
        <v>0</v>
      </c>
      <c r="O177" s="21">
        <v>0</v>
      </c>
      <c r="P177" s="21">
        <v>0</v>
      </c>
      <c r="Q177" s="21">
        <v>0</v>
      </c>
      <c r="R177" s="21">
        <v>100</v>
      </c>
      <c r="S177" s="21">
        <v>0</v>
      </c>
      <c r="T177" s="21">
        <v>0</v>
      </c>
      <c r="U177" s="21">
        <v>0</v>
      </c>
      <c r="V177" s="21">
        <v>0</v>
      </c>
      <c r="W177" s="21">
        <v>0</v>
      </c>
      <c r="X177" s="21">
        <v>0</v>
      </c>
      <c r="Y177" s="21">
        <v>0</v>
      </c>
      <c r="Z177" s="21">
        <v>0</v>
      </c>
      <c r="AA177" s="21">
        <v>0</v>
      </c>
      <c r="AB177" s="21">
        <v>0</v>
      </c>
      <c r="AC177" s="21">
        <v>0</v>
      </c>
      <c r="AD177" s="21">
        <v>0</v>
      </c>
      <c r="AE177" s="21">
        <v>20</v>
      </c>
      <c r="AF177" s="21">
        <v>311</v>
      </c>
      <c r="AG177" s="21">
        <v>0</v>
      </c>
    </row>
    <row r="178" spans="1:33" ht="15" customHeight="1">
      <c r="A178" s="18" t="s">
        <v>134</v>
      </c>
      <c r="B178" s="23">
        <f t="shared" si="54"/>
        <v>181.8</v>
      </c>
      <c r="C178" s="21">
        <v>0</v>
      </c>
      <c r="D178" s="21">
        <v>0</v>
      </c>
      <c r="E178" s="21">
        <v>0</v>
      </c>
      <c r="F178" s="21">
        <v>0</v>
      </c>
      <c r="G178" s="21">
        <v>0</v>
      </c>
      <c r="H178" s="21">
        <v>2</v>
      </c>
      <c r="I178" s="21">
        <v>0</v>
      </c>
      <c r="J178" s="21">
        <v>8.8</v>
      </c>
      <c r="K178" s="21">
        <v>30</v>
      </c>
      <c r="L178" s="21">
        <v>0</v>
      </c>
      <c r="M178" s="21">
        <v>0</v>
      </c>
      <c r="N178" s="21">
        <v>0</v>
      </c>
      <c r="O178" s="21">
        <v>0</v>
      </c>
      <c r="P178" s="21">
        <v>0</v>
      </c>
      <c r="Q178" s="21">
        <v>0</v>
      </c>
      <c r="R178" s="21">
        <v>50</v>
      </c>
      <c r="S178" s="21">
        <v>0</v>
      </c>
      <c r="T178" s="21">
        <v>0</v>
      </c>
      <c r="U178" s="21">
        <v>0</v>
      </c>
      <c r="V178" s="21">
        <v>0</v>
      </c>
      <c r="W178" s="21">
        <v>0</v>
      </c>
      <c r="X178" s="21">
        <v>0</v>
      </c>
      <c r="Y178" s="21">
        <v>0</v>
      </c>
      <c r="Z178" s="21">
        <v>0</v>
      </c>
      <c r="AA178" s="21">
        <v>0</v>
      </c>
      <c r="AB178" s="21">
        <v>0</v>
      </c>
      <c r="AC178" s="21">
        <v>0</v>
      </c>
      <c r="AD178" s="21">
        <v>2</v>
      </c>
      <c r="AE178" s="21">
        <v>0</v>
      </c>
      <c r="AF178" s="21">
        <v>89</v>
      </c>
      <c r="AG178" s="21">
        <v>0</v>
      </c>
    </row>
    <row r="179" spans="1:33" ht="15" customHeight="1">
      <c r="A179" s="18" t="s">
        <v>108</v>
      </c>
      <c r="B179" s="23">
        <f t="shared" si="54"/>
        <v>395</v>
      </c>
      <c r="C179" s="21">
        <v>0</v>
      </c>
      <c r="D179" s="21">
        <v>0</v>
      </c>
      <c r="E179" s="21">
        <v>0</v>
      </c>
      <c r="F179" s="21">
        <v>0</v>
      </c>
      <c r="G179" s="21">
        <v>0</v>
      </c>
      <c r="H179" s="21">
        <v>2</v>
      </c>
      <c r="I179" s="21">
        <v>0</v>
      </c>
      <c r="J179" s="21">
        <v>9</v>
      </c>
      <c r="K179" s="21">
        <v>30</v>
      </c>
      <c r="L179" s="21">
        <v>0</v>
      </c>
      <c r="M179" s="21">
        <v>0</v>
      </c>
      <c r="N179" s="21">
        <v>0</v>
      </c>
      <c r="O179" s="21">
        <v>0</v>
      </c>
      <c r="P179" s="21">
        <v>0</v>
      </c>
      <c r="Q179" s="21">
        <v>0</v>
      </c>
      <c r="R179" s="21">
        <v>30</v>
      </c>
      <c r="S179" s="21">
        <v>0</v>
      </c>
      <c r="T179" s="21">
        <v>0</v>
      </c>
      <c r="U179" s="21">
        <v>0</v>
      </c>
      <c r="V179" s="21">
        <v>0</v>
      </c>
      <c r="W179" s="21">
        <v>0</v>
      </c>
      <c r="X179" s="21">
        <v>0</v>
      </c>
      <c r="Y179" s="21">
        <v>0</v>
      </c>
      <c r="Z179" s="21">
        <v>0</v>
      </c>
      <c r="AA179" s="21">
        <v>0</v>
      </c>
      <c r="AB179" s="21">
        <v>0</v>
      </c>
      <c r="AC179" s="21">
        <v>0</v>
      </c>
      <c r="AD179" s="21">
        <v>2</v>
      </c>
      <c r="AE179" s="21">
        <v>0</v>
      </c>
      <c r="AF179" s="21">
        <v>292</v>
      </c>
      <c r="AG179" s="21">
        <v>30</v>
      </c>
    </row>
    <row r="180" spans="1:33" ht="15" customHeight="1">
      <c r="A180" s="18" t="s">
        <v>135</v>
      </c>
      <c r="B180" s="23">
        <f t="shared" si="54"/>
        <v>113.6</v>
      </c>
      <c r="C180" s="21">
        <v>0</v>
      </c>
      <c r="D180" s="21">
        <v>0</v>
      </c>
      <c r="E180" s="21">
        <v>0</v>
      </c>
      <c r="F180" s="21">
        <v>0</v>
      </c>
      <c r="G180" s="21">
        <v>0</v>
      </c>
      <c r="H180" s="21">
        <v>2</v>
      </c>
      <c r="I180" s="21">
        <v>0</v>
      </c>
      <c r="J180" s="21">
        <v>5.6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  <c r="Q180" s="21">
        <v>0</v>
      </c>
      <c r="R180" s="21">
        <v>30</v>
      </c>
      <c r="S180" s="21">
        <v>0</v>
      </c>
      <c r="T180" s="21">
        <v>0</v>
      </c>
      <c r="U180" s="21">
        <v>0</v>
      </c>
      <c r="V180" s="21">
        <v>0</v>
      </c>
      <c r="W180" s="21">
        <v>0</v>
      </c>
      <c r="X180" s="21">
        <v>0</v>
      </c>
      <c r="Y180" s="21">
        <v>0</v>
      </c>
      <c r="Z180" s="21">
        <v>0</v>
      </c>
      <c r="AA180" s="21">
        <v>0</v>
      </c>
      <c r="AB180" s="21">
        <v>0</v>
      </c>
      <c r="AC180" s="21">
        <v>0</v>
      </c>
      <c r="AD180" s="21">
        <v>0</v>
      </c>
      <c r="AE180" s="21">
        <v>0</v>
      </c>
      <c r="AF180" s="21">
        <v>76</v>
      </c>
      <c r="AG180" s="21">
        <v>0</v>
      </c>
    </row>
    <row r="181" spans="1:33" ht="15" customHeight="1">
      <c r="A181" s="18" t="s">
        <v>136</v>
      </c>
      <c r="B181" s="23">
        <f t="shared" si="54"/>
        <v>350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3</v>
      </c>
      <c r="I181" s="21">
        <v>40</v>
      </c>
      <c r="J181" s="21">
        <v>6</v>
      </c>
      <c r="K181" s="21">
        <v>30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21">
        <v>100</v>
      </c>
      <c r="S181" s="21">
        <v>0</v>
      </c>
      <c r="T181" s="21">
        <v>0</v>
      </c>
      <c r="U181" s="21">
        <v>0</v>
      </c>
      <c r="V181" s="21">
        <v>0</v>
      </c>
      <c r="W181" s="21">
        <v>0</v>
      </c>
      <c r="X181" s="21">
        <v>0</v>
      </c>
      <c r="Y181" s="21">
        <v>0</v>
      </c>
      <c r="Z181" s="21">
        <v>0</v>
      </c>
      <c r="AA181" s="21">
        <v>0</v>
      </c>
      <c r="AB181" s="21">
        <v>0</v>
      </c>
      <c r="AC181" s="21">
        <v>0</v>
      </c>
      <c r="AD181" s="21">
        <v>0</v>
      </c>
      <c r="AE181" s="21">
        <v>0</v>
      </c>
      <c r="AF181" s="21">
        <v>151</v>
      </c>
      <c r="AG181" s="21">
        <v>20</v>
      </c>
    </row>
    <row r="182" spans="1:33" ht="15" customHeight="1">
      <c r="A182" s="18" t="s">
        <v>137</v>
      </c>
      <c r="B182" s="23">
        <f t="shared" si="54"/>
        <v>220</v>
      </c>
      <c r="C182" s="21">
        <v>0</v>
      </c>
      <c r="D182" s="21">
        <v>0</v>
      </c>
      <c r="E182" s="21">
        <v>0</v>
      </c>
      <c r="F182" s="21">
        <v>0</v>
      </c>
      <c r="G182" s="21">
        <v>0</v>
      </c>
      <c r="H182" s="21">
        <v>3</v>
      </c>
      <c r="I182" s="21">
        <v>0</v>
      </c>
      <c r="J182" s="21">
        <v>9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30</v>
      </c>
      <c r="Q182" s="21">
        <v>0</v>
      </c>
      <c r="R182" s="21">
        <v>150</v>
      </c>
      <c r="S182" s="21">
        <v>0</v>
      </c>
      <c r="T182" s="21">
        <v>0</v>
      </c>
      <c r="U182" s="21">
        <v>0</v>
      </c>
      <c r="V182" s="21">
        <v>0</v>
      </c>
      <c r="W182" s="21">
        <v>0</v>
      </c>
      <c r="X182" s="21">
        <v>0</v>
      </c>
      <c r="Y182" s="21">
        <v>0</v>
      </c>
      <c r="Z182" s="21">
        <v>0</v>
      </c>
      <c r="AA182" s="21">
        <v>0</v>
      </c>
      <c r="AB182" s="21">
        <v>0</v>
      </c>
      <c r="AC182" s="21">
        <v>0</v>
      </c>
      <c r="AD182" s="21">
        <v>0</v>
      </c>
      <c r="AE182" s="21">
        <v>0</v>
      </c>
      <c r="AF182" s="21">
        <v>28</v>
      </c>
      <c r="AG182" s="21">
        <v>0</v>
      </c>
    </row>
    <row r="183" spans="1:33" ht="15" customHeight="1">
      <c r="A183" s="18" t="s">
        <v>109</v>
      </c>
      <c r="B183" s="23">
        <f t="shared" si="54"/>
        <v>710.9</v>
      </c>
      <c r="C183" s="21">
        <v>0</v>
      </c>
      <c r="D183" s="21">
        <v>0</v>
      </c>
      <c r="E183" s="21">
        <v>0</v>
      </c>
      <c r="F183" s="21">
        <v>0</v>
      </c>
      <c r="G183" s="21">
        <v>0</v>
      </c>
      <c r="H183" s="21">
        <v>2</v>
      </c>
      <c r="I183" s="21">
        <v>0</v>
      </c>
      <c r="J183" s="21">
        <v>6.4</v>
      </c>
      <c r="K183" s="21">
        <v>90</v>
      </c>
      <c r="L183" s="21">
        <v>0</v>
      </c>
      <c r="M183" s="21">
        <v>200</v>
      </c>
      <c r="N183" s="21">
        <v>0</v>
      </c>
      <c r="O183" s="21">
        <v>0</v>
      </c>
      <c r="P183" s="21">
        <v>0</v>
      </c>
      <c r="Q183" s="21">
        <v>0</v>
      </c>
      <c r="R183" s="21">
        <v>30</v>
      </c>
      <c r="S183" s="21">
        <v>0</v>
      </c>
      <c r="T183" s="21">
        <v>0</v>
      </c>
      <c r="U183" s="21">
        <v>0</v>
      </c>
      <c r="V183" s="21">
        <v>0</v>
      </c>
      <c r="W183" s="21">
        <v>0</v>
      </c>
      <c r="X183" s="21">
        <v>38.5</v>
      </c>
      <c r="Y183" s="21">
        <v>200</v>
      </c>
      <c r="Z183" s="21">
        <v>0</v>
      </c>
      <c r="AA183" s="21">
        <v>0</v>
      </c>
      <c r="AB183" s="21">
        <v>0</v>
      </c>
      <c r="AC183" s="21">
        <v>0</v>
      </c>
      <c r="AD183" s="21">
        <v>0</v>
      </c>
      <c r="AE183" s="21">
        <v>0</v>
      </c>
      <c r="AF183" s="21">
        <v>124</v>
      </c>
      <c r="AG183" s="21">
        <v>20</v>
      </c>
    </row>
    <row r="184" spans="1:33" ht="15" customHeight="1">
      <c r="A184" s="18" t="s">
        <v>110</v>
      </c>
      <c r="B184" s="23">
        <f t="shared" si="54"/>
        <v>1389.6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7</v>
      </c>
      <c r="I184" s="21">
        <v>0</v>
      </c>
      <c r="J184" s="21">
        <v>15</v>
      </c>
      <c r="K184" s="21">
        <v>30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0</v>
      </c>
      <c r="R184" s="21">
        <v>170</v>
      </c>
      <c r="S184" s="21">
        <v>0</v>
      </c>
      <c r="T184" s="21">
        <v>0</v>
      </c>
      <c r="U184" s="21">
        <v>0</v>
      </c>
      <c r="V184" s="21">
        <v>0</v>
      </c>
      <c r="W184" s="21">
        <v>18</v>
      </c>
      <c r="X184" s="21">
        <v>481.6</v>
      </c>
      <c r="Y184" s="21">
        <v>0</v>
      </c>
      <c r="Z184" s="21">
        <v>0</v>
      </c>
      <c r="AA184" s="21">
        <v>20</v>
      </c>
      <c r="AB184" s="21">
        <v>0</v>
      </c>
      <c r="AC184" s="21">
        <v>6</v>
      </c>
      <c r="AD184" s="21">
        <v>2</v>
      </c>
      <c r="AE184" s="21">
        <v>20</v>
      </c>
      <c r="AF184" s="21">
        <v>520</v>
      </c>
      <c r="AG184" s="21">
        <v>100</v>
      </c>
    </row>
    <row r="185" spans="1:33" ht="15" customHeight="1">
      <c r="A185" s="18" t="s">
        <v>138</v>
      </c>
      <c r="B185" s="23">
        <f t="shared" si="54"/>
        <v>525.7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3</v>
      </c>
      <c r="I185" s="21">
        <v>40</v>
      </c>
      <c r="J185" s="21">
        <v>9.6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v>50</v>
      </c>
      <c r="S185" s="21">
        <v>0</v>
      </c>
      <c r="T185" s="21">
        <v>0</v>
      </c>
      <c r="U185" s="21">
        <v>0</v>
      </c>
      <c r="V185" s="21">
        <v>0</v>
      </c>
      <c r="W185" s="21">
        <v>0</v>
      </c>
      <c r="X185" s="21">
        <v>77.1</v>
      </c>
      <c r="Y185" s="21">
        <v>0</v>
      </c>
      <c r="Z185" s="21">
        <v>0</v>
      </c>
      <c r="AA185" s="21">
        <v>20</v>
      </c>
      <c r="AB185" s="21">
        <v>0</v>
      </c>
      <c r="AC185" s="21">
        <v>0</v>
      </c>
      <c r="AD185" s="21">
        <v>2</v>
      </c>
      <c r="AE185" s="21">
        <v>0</v>
      </c>
      <c r="AF185" s="21">
        <v>174</v>
      </c>
      <c r="AG185" s="21">
        <v>150</v>
      </c>
    </row>
    <row r="186" spans="1:33" ht="15" customHeight="1">
      <c r="A186" s="16" t="s">
        <v>139</v>
      </c>
      <c r="B186" s="23">
        <f t="shared" si="54"/>
        <v>2380.79</v>
      </c>
      <c r="C186" s="14">
        <f aca="true" t="shared" si="71" ref="C186:AG186">SUM(C187,C191)</f>
        <v>20</v>
      </c>
      <c r="D186" s="14">
        <f t="shared" si="71"/>
        <v>0</v>
      </c>
      <c r="E186" s="14">
        <f t="shared" si="71"/>
        <v>0</v>
      </c>
      <c r="F186" s="14">
        <f t="shared" si="71"/>
        <v>0</v>
      </c>
      <c r="G186" s="14">
        <f t="shared" si="71"/>
        <v>0</v>
      </c>
      <c r="H186" s="14">
        <f t="shared" si="71"/>
        <v>36</v>
      </c>
      <c r="I186" s="14">
        <f t="shared" si="71"/>
        <v>0</v>
      </c>
      <c r="J186" s="14">
        <f t="shared" si="71"/>
        <v>47.8</v>
      </c>
      <c r="K186" s="14">
        <f t="shared" si="71"/>
        <v>210</v>
      </c>
      <c r="L186" s="14">
        <f t="shared" si="71"/>
        <v>0</v>
      </c>
      <c r="M186" s="14">
        <f t="shared" si="71"/>
        <v>0</v>
      </c>
      <c r="N186" s="14">
        <f t="shared" si="71"/>
        <v>0</v>
      </c>
      <c r="O186" s="14">
        <f t="shared" si="71"/>
        <v>0</v>
      </c>
      <c r="P186" s="14">
        <f t="shared" si="71"/>
        <v>0</v>
      </c>
      <c r="Q186" s="14">
        <f t="shared" si="71"/>
        <v>380</v>
      </c>
      <c r="R186" s="14">
        <f t="shared" si="71"/>
        <v>290</v>
      </c>
      <c r="S186" s="14">
        <f t="shared" si="71"/>
        <v>398</v>
      </c>
      <c r="T186" s="14">
        <f t="shared" si="71"/>
        <v>0</v>
      </c>
      <c r="U186" s="14">
        <f t="shared" si="71"/>
        <v>55</v>
      </c>
      <c r="V186" s="14">
        <f t="shared" si="71"/>
        <v>0</v>
      </c>
      <c r="W186" s="14">
        <f t="shared" si="71"/>
        <v>0</v>
      </c>
      <c r="X186" s="14">
        <f t="shared" si="71"/>
        <v>30.8</v>
      </c>
      <c r="Y186" s="14">
        <f t="shared" si="71"/>
        <v>0</v>
      </c>
      <c r="Z186" s="14">
        <f t="shared" si="71"/>
        <v>3.95</v>
      </c>
      <c r="AA186" s="14">
        <f t="shared" si="71"/>
        <v>20</v>
      </c>
      <c r="AB186" s="14">
        <f t="shared" si="71"/>
        <v>20</v>
      </c>
      <c r="AC186" s="14">
        <f t="shared" si="71"/>
        <v>9</v>
      </c>
      <c r="AD186" s="14">
        <f t="shared" si="71"/>
        <v>4</v>
      </c>
      <c r="AE186" s="14">
        <f t="shared" si="71"/>
        <v>60</v>
      </c>
      <c r="AF186" s="14">
        <f t="shared" si="71"/>
        <v>474</v>
      </c>
      <c r="AG186" s="14">
        <f t="shared" si="71"/>
        <v>322.24</v>
      </c>
    </row>
    <row r="187" spans="1:33" ht="15" customHeight="1">
      <c r="A187" s="16" t="s">
        <v>140</v>
      </c>
      <c r="B187" s="23">
        <f t="shared" si="54"/>
        <v>675.69</v>
      </c>
      <c r="C187" s="15">
        <f aca="true" t="shared" si="72" ref="C187:AG187">SUM(C188:C189)</f>
        <v>20</v>
      </c>
      <c r="D187" s="15">
        <f t="shared" si="72"/>
        <v>0</v>
      </c>
      <c r="E187" s="15">
        <f t="shared" si="72"/>
        <v>0</v>
      </c>
      <c r="F187" s="15">
        <f t="shared" si="72"/>
        <v>0</v>
      </c>
      <c r="G187" s="15">
        <f t="shared" si="72"/>
        <v>0</v>
      </c>
      <c r="H187" s="15">
        <f t="shared" si="72"/>
        <v>10</v>
      </c>
      <c r="I187" s="15">
        <f t="shared" si="72"/>
        <v>0</v>
      </c>
      <c r="J187" s="15">
        <f t="shared" si="72"/>
        <v>17.2</v>
      </c>
      <c r="K187" s="15">
        <f t="shared" si="72"/>
        <v>60</v>
      </c>
      <c r="L187" s="15">
        <f t="shared" si="72"/>
        <v>0</v>
      </c>
      <c r="M187" s="15">
        <f t="shared" si="72"/>
        <v>0</v>
      </c>
      <c r="N187" s="15">
        <f t="shared" si="72"/>
        <v>0</v>
      </c>
      <c r="O187" s="15">
        <f t="shared" si="72"/>
        <v>0</v>
      </c>
      <c r="P187" s="15">
        <f t="shared" si="72"/>
        <v>0</v>
      </c>
      <c r="Q187" s="15">
        <f t="shared" si="72"/>
        <v>0</v>
      </c>
      <c r="R187" s="15">
        <f t="shared" si="72"/>
        <v>80</v>
      </c>
      <c r="S187" s="15">
        <f t="shared" si="72"/>
        <v>50</v>
      </c>
      <c r="T187" s="15">
        <f t="shared" si="72"/>
        <v>0</v>
      </c>
      <c r="U187" s="15">
        <f t="shared" si="72"/>
        <v>55</v>
      </c>
      <c r="V187" s="15">
        <f t="shared" si="72"/>
        <v>0</v>
      </c>
      <c r="W187" s="15">
        <f t="shared" si="72"/>
        <v>0</v>
      </c>
      <c r="X187" s="15">
        <f t="shared" si="72"/>
        <v>9.3</v>
      </c>
      <c r="Y187" s="15">
        <f t="shared" si="72"/>
        <v>0</v>
      </c>
      <c r="Z187" s="15">
        <f t="shared" si="72"/>
        <v>1.95</v>
      </c>
      <c r="AA187" s="15">
        <f t="shared" si="72"/>
        <v>20</v>
      </c>
      <c r="AB187" s="15">
        <f t="shared" si="72"/>
        <v>0</v>
      </c>
      <c r="AC187" s="15">
        <f t="shared" si="72"/>
        <v>0</v>
      </c>
      <c r="AD187" s="15">
        <f t="shared" si="72"/>
        <v>0</v>
      </c>
      <c r="AE187" s="15">
        <f t="shared" si="72"/>
        <v>40</v>
      </c>
      <c r="AF187" s="15">
        <f t="shared" si="72"/>
        <v>140</v>
      </c>
      <c r="AG187" s="15">
        <f t="shared" si="72"/>
        <v>172.24</v>
      </c>
    </row>
    <row r="188" spans="1:33" ht="15" customHeight="1">
      <c r="A188" s="17" t="s">
        <v>141</v>
      </c>
      <c r="B188" s="23">
        <f t="shared" si="54"/>
        <v>157.04</v>
      </c>
      <c r="C188" s="21">
        <v>0</v>
      </c>
      <c r="D188" s="21">
        <v>0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0</v>
      </c>
      <c r="O188" s="21">
        <v>0</v>
      </c>
      <c r="P188" s="21">
        <v>0</v>
      </c>
      <c r="Q188" s="21">
        <v>0</v>
      </c>
      <c r="R188" s="21">
        <v>0</v>
      </c>
      <c r="S188" s="21">
        <v>0</v>
      </c>
      <c r="T188" s="21">
        <v>0</v>
      </c>
      <c r="U188" s="21">
        <v>55</v>
      </c>
      <c r="V188" s="21">
        <v>0</v>
      </c>
      <c r="W188" s="21">
        <v>0</v>
      </c>
      <c r="X188" s="21">
        <v>9.3</v>
      </c>
      <c r="Y188" s="21">
        <v>0</v>
      </c>
      <c r="Z188" s="21">
        <v>0.5</v>
      </c>
      <c r="AA188" s="21">
        <v>0</v>
      </c>
      <c r="AB188" s="21">
        <v>0</v>
      </c>
      <c r="AC188" s="21">
        <v>0</v>
      </c>
      <c r="AD188" s="21">
        <v>0</v>
      </c>
      <c r="AE188" s="21">
        <v>40</v>
      </c>
      <c r="AF188" s="21">
        <v>0</v>
      </c>
      <c r="AG188" s="21">
        <v>52.24</v>
      </c>
    </row>
    <row r="189" spans="1:33" ht="15" customHeight="1">
      <c r="A189" s="16" t="s">
        <v>52</v>
      </c>
      <c r="B189" s="23">
        <f t="shared" si="54"/>
        <v>518.65</v>
      </c>
      <c r="C189" s="14">
        <f aca="true" t="shared" si="73" ref="C189:AG189">C190</f>
        <v>20</v>
      </c>
      <c r="D189" s="14">
        <f t="shared" si="73"/>
        <v>0</v>
      </c>
      <c r="E189" s="14">
        <f t="shared" si="73"/>
        <v>0</v>
      </c>
      <c r="F189" s="14">
        <f t="shared" si="73"/>
        <v>0</v>
      </c>
      <c r="G189" s="14">
        <f t="shared" si="73"/>
        <v>0</v>
      </c>
      <c r="H189" s="14">
        <f t="shared" si="73"/>
        <v>10</v>
      </c>
      <c r="I189" s="14">
        <f t="shared" si="73"/>
        <v>0</v>
      </c>
      <c r="J189" s="14">
        <f t="shared" si="73"/>
        <v>17.2</v>
      </c>
      <c r="K189" s="14">
        <f t="shared" si="73"/>
        <v>60</v>
      </c>
      <c r="L189" s="14">
        <f t="shared" si="73"/>
        <v>0</v>
      </c>
      <c r="M189" s="14">
        <f t="shared" si="73"/>
        <v>0</v>
      </c>
      <c r="N189" s="14">
        <f t="shared" si="73"/>
        <v>0</v>
      </c>
      <c r="O189" s="14">
        <f t="shared" si="73"/>
        <v>0</v>
      </c>
      <c r="P189" s="14">
        <f t="shared" si="73"/>
        <v>0</v>
      </c>
      <c r="Q189" s="14">
        <f t="shared" si="73"/>
        <v>0</v>
      </c>
      <c r="R189" s="14">
        <f t="shared" si="73"/>
        <v>80</v>
      </c>
      <c r="S189" s="14">
        <f t="shared" si="73"/>
        <v>50</v>
      </c>
      <c r="T189" s="14">
        <f t="shared" si="73"/>
        <v>0</v>
      </c>
      <c r="U189" s="14">
        <f t="shared" si="73"/>
        <v>0</v>
      </c>
      <c r="V189" s="14">
        <f t="shared" si="73"/>
        <v>0</v>
      </c>
      <c r="W189" s="14">
        <f t="shared" si="73"/>
        <v>0</v>
      </c>
      <c r="X189" s="14">
        <f t="shared" si="73"/>
        <v>0</v>
      </c>
      <c r="Y189" s="14">
        <f t="shared" si="73"/>
        <v>0</v>
      </c>
      <c r="Z189" s="14">
        <f t="shared" si="73"/>
        <v>1.45</v>
      </c>
      <c r="AA189" s="14">
        <f t="shared" si="73"/>
        <v>20</v>
      </c>
      <c r="AB189" s="14">
        <f t="shared" si="73"/>
        <v>0</v>
      </c>
      <c r="AC189" s="14">
        <f t="shared" si="73"/>
        <v>0</v>
      </c>
      <c r="AD189" s="14">
        <f t="shared" si="73"/>
        <v>0</v>
      </c>
      <c r="AE189" s="14">
        <f t="shared" si="73"/>
        <v>0</v>
      </c>
      <c r="AF189" s="14">
        <f t="shared" si="73"/>
        <v>140</v>
      </c>
      <c r="AG189" s="14">
        <f t="shared" si="73"/>
        <v>120</v>
      </c>
    </row>
    <row r="190" spans="1:33" s="4" customFormat="1" ht="15" customHeight="1">
      <c r="A190" s="18" t="s">
        <v>142</v>
      </c>
      <c r="B190" s="23">
        <f t="shared" si="54"/>
        <v>518.65</v>
      </c>
      <c r="C190" s="21">
        <v>20</v>
      </c>
      <c r="D190" s="21">
        <v>0</v>
      </c>
      <c r="E190" s="21">
        <v>0</v>
      </c>
      <c r="F190" s="21">
        <v>0</v>
      </c>
      <c r="G190" s="21">
        <v>0</v>
      </c>
      <c r="H190" s="21">
        <v>10</v>
      </c>
      <c r="I190" s="21">
        <v>0</v>
      </c>
      <c r="J190" s="21">
        <v>17.2</v>
      </c>
      <c r="K190" s="21">
        <v>60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  <c r="Q190" s="21">
        <v>0</v>
      </c>
      <c r="R190" s="21">
        <v>80</v>
      </c>
      <c r="S190" s="21">
        <v>50</v>
      </c>
      <c r="T190" s="21">
        <v>0</v>
      </c>
      <c r="U190" s="21">
        <v>0</v>
      </c>
      <c r="V190" s="21">
        <v>0</v>
      </c>
      <c r="W190" s="21">
        <v>0</v>
      </c>
      <c r="X190" s="21">
        <v>0</v>
      </c>
      <c r="Y190" s="21">
        <v>0</v>
      </c>
      <c r="Z190" s="21">
        <v>1.45</v>
      </c>
      <c r="AA190" s="21">
        <v>20</v>
      </c>
      <c r="AB190" s="21">
        <v>0</v>
      </c>
      <c r="AC190" s="21">
        <v>0</v>
      </c>
      <c r="AD190" s="21">
        <v>0</v>
      </c>
      <c r="AE190" s="21">
        <v>0</v>
      </c>
      <c r="AF190" s="21">
        <v>140</v>
      </c>
      <c r="AG190" s="21">
        <v>120</v>
      </c>
    </row>
    <row r="191" spans="1:33" s="4" customFormat="1" ht="15" customHeight="1">
      <c r="A191" s="16" t="s">
        <v>53</v>
      </c>
      <c r="B191" s="23">
        <f t="shared" si="54"/>
        <v>1705.1</v>
      </c>
      <c r="C191" s="14">
        <f aca="true" t="shared" si="74" ref="C191:AG191">C192</f>
        <v>0</v>
      </c>
      <c r="D191" s="14">
        <f t="shared" si="74"/>
        <v>0</v>
      </c>
      <c r="E191" s="14">
        <f t="shared" si="74"/>
        <v>0</v>
      </c>
      <c r="F191" s="14">
        <f t="shared" si="74"/>
        <v>0</v>
      </c>
      <c r="G191" s="14">
        <f t="shared" si="74"/>
        <v>0</v>
      </c>
      <c r="H191" s="14">
        <f t="shared" si="74"/>
        <v>26</v>
      </c>
      <c r="I191" s="14">
        <f t="shared" si="74"/>
        <v>0</v>
      </c>
      <c r="J191" s="14">
        <f t="shared" si="74"/>
        <v>30.6</v>
      </c>
      <c r="K191" s="14">
        <f t="shared" si="74"/>
        <v>150</v>
      </c>
      <c r="L191" s="14">
        <f t="shared" si="74"/>
        <v>0</v>
      </c>
      <c r="M191" s="14">
        <f t="shared" si="74"/>
        <v>0</v>
      </c>
      <c r="N191" s="14">
        <f t="shared" si="74"/>
        <v>0</v>
      </c>
      <c r="O191" s="14">
        <f t="shared" si="74"/>
        <v>0</v>
      </c>
      <c r="P191" s="14">
        <f t="shared" si="74"/>
        <v>0</v>
      </c>
      <c r="Q191" s="14">
        <f t="shared" si="74"/>
        <v>380</v>
      </c>
      <c r="R191" s="14">
        <f t="shared" si="74"/>
        <v>210</v>
      </c>
      <c r="S191" s="14">
        <f t="shared" si="74"/>
        <v>348</v>
      </c>
      <c r="T191" s="14">
        <f t="shared" si="74"/>
        <v>0</v>
      </c>
      <c r="U191" s="14">
        <f t="shared" si="74"/>
        <v>0</v>
      </c>
      <c r="V191" s="14">
        <f t="shared" si="74"/>
        <v>0</v>
      </c>
      <c r="W191" s="14">
        <f t="shared" si="74"/>
        <v>0</v>
      </c>
      <c r="X191" s="14">
        <f t="shared" si="74"/>
        <v>21.5</v>
      </c>
      <c r="Y191" s="14">
        <f t="shared" si="74"/>
        <v>0</v>
      </c>
      <c r="Z191" s="14">
        <f t="shared" si="74"/>
        <v>2</v>
      </c>
      <c r="AA191" s="14">
        <f t="shared" si="74"/>
        <v>0</v>
      </c>
      <c r="AB191" s="14">
        <f t="shared" si="74"/>
        <v>20</v>
      </c>
      <c r="AC191" s="14">
        <f t="shared" si="74"/>
        <v>9</v>
      </c>
      <c r="AD191" s="14">
        <f t="shared" si="74"/>
        <v>4</v>
      </c>
      <c r="AE191" s="14">
        <f t="shared" si="74"/>
        <v>20</v>
      </c>
      <c r="AF191" s="14">
        <f t="shared" si="74"/>
        <v>334</v>
      </c>
      <c r="AG191" s="14">
        <f t="shared" si="74"/>
        <v>150</v>
      </c>
    </row>
    <row r="192" spans="1:33" s="4" customFormat="1" ht="15" customHeight="1">
      <c r="A192" s="16" t="s">
        <v>73</v>
      </c>
      <c r="B192" s="23">
        <f t="shared" si="54"/>
        <v>1705.1</v>
      </c>
      <c r="C192" s="14">
        <f aca="true" t="shared" si="75" ref="C192:AG192">SUM(C193:C197)</f>
        <v>0</v>
      </c>
      <c r="D192" s="14">
        <f t="shared" si="75"/>
        <v>0</v>
      </c>
      <c r="E192" s="14">
        <f t="shared" si="75"/>
        <v>0</v>
      </c>
      <c r="F192" s="14">
        <f t="shared" si="75"/>
        <v>0</v>
      </c>
      <c r="G192" s="14">
        <f t="shared" si="75"/>
        <v>0</v>
      </c>
      <c r="H192" s="14">
        <f t="shared" si="75"/>
        <v>26</v>
      </c>
      <c r="I192" s="14">
        <f t="shared" si="75"/>
        <v>0</v>
      </c>
      <c r="J192" s="14">
        <f t="shared" si="75"/>
        <v>30.6</v>
      </c>
      <c r="K192" s="14">
        <f t="shared" si="75"/>
        <v>150</v>
      </c>
      <c r="L192" s="14">
        <f t="shared" si="75"/>
        <v>0</v>
      </c>
      <c r="M192" s="14">
        <f t="shared" si="75"/>
        <v>0</v>
      </c>
      <c r="N192" s="14">
        <f t="shared" si="75"/>
        <v>0</v>
      </c>
      <c r="O192" s="14">
        <f t="shared" si="75"/>
        <v>0</v>
      </c>
      <c r="P192" s="14">
        <f t="shared" si="75"/>
        <v>0</v>
      </c>
      <c r="Q192" s="14">
        <f t="shared" si="75"/>
        <v>380</v>
      </c>
      <c r="R192" s="14">
        <f t="shared" si="75"/>
        <v>210</v>
      </c>
      <c r="S192" s="14">
        <f t="shared" si="75"/>
        <v>348</v>
      </c>
      <c r="T192" s="14">
        <f t="shared" si="75"/>
        <v>0</v>
      </c>
      <c r="U192" s="14">
        <f t="shared" si="75"/>
        <v>0</v>
      </c>
      <c r="V192" s="14">
        <f t="shared" si="75"/>
        <v>0</v>
      </c>
      <c r="W192" s="14">
        <f t="shared" si="75"/>
        <v>0</v>
      </c>
      <c r="X192" s="14">
        <f t="shared" si="75"/>
        <v>21.5</v>
      </c>
      <c r="Y192" s="14">
        <f t="shared" si="75"/>
        <v>0</v>
      </c>
      <c r="Z192" s="14">
        <f t="shared" si="75"/>
        <v>2</v>
      </c>
      <c r="AA192" s="14">
        <f t="shared" si="75"/>
        <v>0</v>
      </c>
      <c r="AB192" s="14">
        <f t="shared" si="75"/>
        <v>20</v>
      </c>
      <c r="AC192" s="14">
        <f t="shared" si="75"/>
        <v>9</v>
      </c>
      <c r="AD192" s="14">
        <f t="shared" si="75"/>
        <v>4</v>
      </c>
      <c r="AE192" s="14">
        <f t="shared" si="75"/>
        <v>20</v>
      </c>
      <c r="AF192" s="14">
        <f t="shared" si="75"/>
        <v>334</v>
      </c>
      <c r="AG192" s="14">
        <f t="shared" si="75"/>
        <v>150</v>
      </c>
    </row>
    <row r="193" spans="1:33" ht="15" customHeight="1">
      <c r="A193" s="18" t="s">
        <v>111</v>
      </c>
      <c r="B193" s="23">
        <f t="shared" si="54"/>
        <v>618.15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8</v>
      </c>
      <c r="I193" s="21">
        <v>0</v>
      </c>
      <c r="J193" s="21">
        <v>7.4</v>
      </c>
      <c r="K193" s="21">
        <v>90</v>
      </c>
      <c r="L193" s="21">
        <v>0</v>
      </c>
      <c r="M193" s="21">
        <v>0</v>
      </c>
      <c r="N193" s="21">
        <v>0</v>
      </c>
      <c r="O193" s="21">
        <v>0</v>
      </c>
      <c r="P193" s="21">
        <v>0</v>
      </c>
      <c r="Q193" s="21">
        <v>380</v>
      </c>
      <c r="R193" s="21">
        <v>0</v>
      </c>
      <c r="S193" s="21">
        <v>0</v>
      </c>
      <c r="T193" s="21">
        <v>0</v>
      </c>
      <c r="U193" s="21">
        <v>0</v>
      </c>
      <c r="V193" s="21">
        <v>0</v>
      </c>
      <c r="W193" s="21">
        <v>0</v>
      </c>
      <c r="X193" s="21">
        <v>7.6</v>
      </c>
      <c r="Y193" s="21">
        <v>0</v>
      </c>
      <c r="Z193" s="21">
        <v>0.15</v>
      </c>
      <c r="AA193" s="21">
        <v>0</v>
      </c>
      <c r="AB193" s="21">
        <v>0</v>
      </c>
      <c r="AC193" s="21">
        <v>0</v>
      </c>
      <c r="AD193" s="21">
        <v>2</v>
      </c>
      <c r="AE193" s="21">
        <v>0</v>
      </c>
      <c r="AF193" s="21">
        <v>68</v>
      </c>
      <c r="AG193" s="21">
        <v>55</v>
      </c>
    </row>
    <row r="194" spans="1:33" ht="15" customHeight="1">
      <c r="A194" s="18" t="s">
        <v>143</v>
      </c>
      <c r="B194" s="23">
        <f t="shared" si="54"/>
        <v>242.65</v>
      </c>
      <c r="C194" s="21">
        <v>0</v>
      </c>
      <c r="D194" s="21">
        <v>0</v>
      </c>
      <c r="E194" s="21">
        <v>0</v>
      </c>
      <c r="F194" s="21">
        <v>0</v>
      </c>
      <c r="G194" s="21">
        <v>0</v>
      </c>
      <c r="H194" s="21">
        <v>7</v>
      </c>
      <c r="I194" s="21">
        <v>0</v>
      </c>
      <c r="J194" s="21">
        <v>8.8</v>
      </c>
      <c r="K194" s="21">
        <v>30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0</v>
      </c>
      <c r="R194" s="21">
        <v>50</v>
      </c>
      <c r="S194" s="21">
        <v>30</v>
      </c>
      <c r="T194" s="21">
        <v>0</v>
      </c>
      <c r="U194" s="21">
        <v>0</v>
      </c>
      <c r="V194" s="21">
        <v>0</v>
      </c>
      <c r="W194" s="21">
        <v>0</v>
      </c>
      <c r="X194" s="21">
        <v>1.7</v>
      </c>
      <c r="Y194" s="21">
        <v>0</v>
      </c>
      <c r="Z194" s="21">
        <v>0.15</v>
      </c>
      <c r="AA194" s="21">
        <v>0</v>
      </c>
      <c r="AB194" s="21">
        <v>0</v>
      </c>
      <c r="AC194" s="21">
        <v>0</v>
      </c>
      <c r="AD194" s="21">
        <v>2</v>
      </c>
      <c r="AE194" s="21">
        <v>0</v>
      </c>
      <c r="AF194" s="21">
        <v>78</v>
      </c>
      <c r="AG194" s="21">
        <v>35</v>
      </c>
    </row>
    <row r="195" spans="1:33" ht="15" customHeight="1">
      <c r="A195" s="18" t="s">
        <v>144</v>
      </c>
      <c r="B195" s="23">
        <f t="shared" si="54"/>
        <v>424.8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2</v>
      </c>
      <c r="I195" s="21">
        <v>0</v>
      </c>
      <c r="J195" s="21">
        <v>4.8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  <c r="Q195" s="21">
        <v>0</v>
      </c>
      <c r="R195" s="21">
        <v>50</v>
      </c>
      <c r="S195" s="21">
        <v>268</v>
      </c>
      <c r="T195" s="21">
        <v>0</v>
      </c>
      <c r="U195" s="21">
        <v>0</v>
      </c>
      <c r="V195" s="21">
        <v>0</v>
      </c>
      <c r="W195" s="21">
        <v>0</v>
      </c>
      <c r="X195" s="21">
        <v>0</v>
      </c>
      <c r="Y195" s="21">
        <v>0</v>
      </c>
      <c r="Z195" s="21">
        <v>0</v>
      </c>
      <c r="AA195" s="21">
        <v>0</v>
      </c>
      <c r="AB195" s="21">
        <v>0</v>
      </c>
      <c r="AC195" s="21">
        <v>9</v>
      </c>
      <c r="AD195" s="21">
        <v>0</v>
      </c>
      <c r="AE195" s="21">
        <v>20</v>
      </c>
      <c r="AF195" s="21">
        <v>51</v>
      </c>
      <c r="AG195" s="21">
        <v>20</v>
      </c>
    </row>
    <row r="196" spans="1:33" ht="15" customHeight="1">
      <c r="A196" s="18" t="s">
        <v>112</v>
      </c>
      <c r="B196" s="23">
        <f t="shared" si="54"/>
        <v>256.1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7</v>
      </c>
      <c r="I196" s="21">
        <v>0</v>
      </c>
      <c r="J196" s="21">
        <v>7.8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  <c r="Q196" s="21">
        <v>0</v>
      </c>
      <c r="R196" s="21">
        <v>80</v>
      </c>
      <c r="S196" s="21">
        <v>0</v>
      </c>
      <c r="T196" s="21">
        <v>0</v>
      </c>
      <c r="U196" s="21">
        <v>0</v>
      </c>
      <c r="V196" s="21">
        <v>0</v>
      </c>
      <c r="W196" s="21">
        <v>0</v>
      </c>
      <c r="X196" s="21">
        <v>6.7</v>
      </c>
      <c r="Y196" s="21">
        <v>0</v>
      </c>
      <c r="Z196" s="21">
        <v>0.6</v>
      </c>
      <c r="AA196" s="21">
        <v>0</v>
      </c>
      <c r="AB196" s="21">
        <v>0</v>
      </c>
      <c r="AC196" s="21">
        <v>0</v>
      </c>
      <c r="AD196" s="21">
        <v>0</v>
      </c>
      <c r="AE196" s="21">
        <v>0</v>
      </c>
      <c r="AF196" s="21">
        <v>129</v>
      </c>
      <c r="AG196" s="21">
        <v>25</v>
      </c>
    </row>
    <row r="197" spans="1:33" ht="15" customHeight="1">
      <c r="A197" s="18" t="s">
        <v>145</v>
      </c>
      <c r="B197" s="23">
        <f t="shared" si="54"/>
        <v>163.4</v>
      </c>
      <c r="C197" s="21">
        <v>0</v>
      </c>
      <c r="D197" s="21">
        <v>0</v>
      </c>
      <c r="E197" s="21">
        <v>0</v>
      </c>
      <c r="F197" s="21">
        <v>0</v>
      </c>
      <c r="G197" s="21">
        <v>0</v>
      </c>
      <c r="H197" s="21">
        <v>2</v>
      </c>
      <c r="I197" s="21">
        <v>0</v>
      </c>
      <c r="J197" s="21">
        <v>1.8</v>
      </c>
      <c r="K197" s="21">
        <v>30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  <c r="Q197" s="21">
        <v>0</v>
      </c>
      <c r="R197" s="21">
        <v>30</v>
      </c>
      <c r="S197" s="21">
        <v>50</v>
      </c>
      <c r="T197" s="21">
        <v>0</v>
      </c>
      <c r="U197" s="21">
        <v>0</v>
      </c>
      <c r="V197" s="21">
        <v>0</v>
      </c>
      <c r="W197" s="21">
        <v>0</v>
      </c>
      <c r="X197" s="21">
        <v>5.5</v>
      </c>
      <c r="Y197" s="21">
        <v>0</v>
      </c>
      <c r="Z197" s="21">
        <v>1.1</v>
      </c>
      <c r="AA197" s="21">
        <v>0</v>
      </c>
      <c r="AB197" s="21">
        <v>20</v>
      </c>
      <c r="AC197" s="21">
        <v>0</v>
      </c>
      <c r="AD197" s="21">
        <v>0</v>
      </c>
      <c r="AE197" s="21">
        <v>0</v>
      </c>
      <c r="AF197" s="21">
        <v>8</v>
      </c>
      <c r="AG197" s="21">
        <v>15</v>
      </c>
    </row>
    <row r="198" spans="1:33" ht="15" customHeight="1">
      <c r="A198" s="16" t="s">
        <v>146</v>
      </c>
      <c r="B198" s="23">
        <f t="shared" si="54"/>
        <v>4263.99</v>
      </c>
      <c r="C198" s="14">
        <f aca="true" t="shared" si="76" ref="C198:AG198">SUM(C199,C203)</f>
        <v>20</v>
      </c>
      <c r="D198" s="14">
        <f t="shared" si="76"/>
        <v>0</v>
      </c>
      <c r="E198" s="14">
        <f t="shared" si="76"/>
        <v>0</v>
      </c>
      <c r="F198" s="14">
        <f t="shared" si="76"/>
        <v>30</v>
      </c>
      <c r="G198" s="14">
        <f t="shared" si="76"/>
        <v>250</v>
      </c>
      <c r="H198" s="14">
        <f t="shared" si="76"/>
        <v>24</v>
      </c>
      <c r="I198" s="14">
        <f t="shared" si="76"/>
        <v>80</v>
      </c>
      <c r="J198" s="14">
        <f t="shared" si="76"/>
        <v>50.8</v>
      </c>
      <c r="K198" s="14">
        <f t="shared" si="76"/>
        <v>190</v>
      </c>
      <c r="L198" s="14">
        <f t="shared" si="76"/>
        <v>225</v>
      </c>
      <c r="M198" s="14">
        <f t="shared" si="76"/>
        <v>110</v>
      </c>
      <c r="N198" s="14">
        <f t="shared" si="76"/>
        <v>0</v>
      </c>
      <c r="O198" s="14">
        <f t="shared" si="76"/>
        <v>0</v>
      </c>
      <c r="P198" s="14">
        <f t="shared" si="76"/>
        <v>0</v>
      </c>
      <c r="Q198" s="14">
        <f t="shared" si="76"/>
        <v>0</v>
      </c>
      <c r="R198" s="14">
        <f t="shared" si="76"/>
        <v>500</v>
      </c>
      <c r="S198" s="14">
        <f t="shared" si="76"/>
        <v>784</v>
      </c>
      <c r="T198" s="14">
        <f t="shared" si="76"/>
        <v>750</v>
      </c>
      <c r="U198" s="14">
        <f t="shared" si="76"/>
        <v>71</v>
      </c>
      <c r="V198" s="14">
        <f t="shared" si="76"/>
        <v>100</v>
      </c>
      <c r="W198" s="14">
        <f t="shared" si="76"/>
        <v>18</v>
      </c>
      <c r="X198" s="14">
        <f t="shared" si="76"/>
        <v>81.2</v>
      </c>
      <c r="Y198" s="14">
        <f t="shared" si="76"/>
        <v>0</v>
      </c>
      <c r="Z198" s="14">
        <f t="shared" si="76"/>
        <v>0.9</v>
      </c>
      <c r="AA198" s="14">
        <f t="shared" si="76"/>
        <v>20</v>
      </c>
      <c r="AB198" s="14">
        <f t="shared" si="76"/>
        <v>20</v>
      </c>
      <c r="AC198" s="14">
        <f t="shared" si="76"/>
        <v>15</v>
      </c>
      <c r="AD198" s="14">
        <f t="shared" si="76"/>
        <v>18</v>
      </c>
      <c r="AE198" s="14">
        <f t="shared" si="76"/>
        <v>60</v>
      </c>
      <c r="AF198" s="14">
        <f t="shared" si="76"/>
        <v>469</v>
      </c>
      <c r="AG198" s="14">
        <f t="shared" si="76"/>
        <v>377.09</v>
      </c>
    </row>
    <row r="199" spans="1:33" ht="15" customHeight="1">
      <c r="A199" s="16" t="s">
        <v>147</v>
      </c>
      <c r="B199" s="23">
        <f aca="true" t="shared" si="77" ref="B199:B210">SUM(C199:AG199)</f>
        <v>2127.39</v>
      </c>
      <c r="C199" s="14">
        <f aca="true" t="shared" si="78" ref="C199:AG199">SUM(C200:C201)</f>
        <v>0</v>
      </c>
      <c r="D199" s="14">
        <f t="shared" si="78"/>
        <v>0</v>
      </c>
      <c r="E199" s="14">
        <f t="shared" si="78"/>
        <v>0</v>
      </c>
      <c r="F199" s="14">
        <f t="shared" si="78"/>
        <v>0</v>
      </c>
      <c r="G199" s="14">
        <f t="shared" si="78"/>
        <v>250</v>
      </c>
      <c r="H199" s="14">
        <f t="shared" si="78"/>
        <v>7</v>
      </c>
      <c r="I199" s="14">
        <f t="shared" si="78"/>
        <v>40</v>
      </c>
      <c r="J199" s="14">
        <f t="shared" si="78"/>
        <v>7</v>
      </c>
      <c r="K199" s="14">
        <f t="shared" si="78"/>
        <v>0</v>
      </c>
      <c r="L199" s="14">
        <f t="shared" si="78"/>
        <v>50</v>
      </c>
      <c r="M199" s="14">
        <f t="shared" si="78"/>
        <v>110</v>
      </c>
      <c r="N199" s="14">
        <f t="shared" si="78"/>
        <v>0</v>
      </c>
      <c r="O199" s="14">
        <f t="shared" si="78"/>
        <v>0</v>
      </c>
      <c r="P199" s="14">
        <f t="shared" si="78"/>
        <v>0</v>
      </c>
      <c r="Q199" s="14">
        <f t="shared" si="78"/>
        <v>0</v>
      </c>
      <c r="R199" s="14">
        <f t="shared" si="78"/>
        <v>50</v>
      </c>
      <c r="S199" s="14">
        <f t="shared" si="78"/>
        <v>364</v>
      </c>
      <c r="T199" s="14">
        <f t="shared" si="78"/>
        <v>600</v>
      </c>
      <c r="U199" s="14">
        <f t="shared" si="78"/>
        <v>71</v>
      </c>
      <c r="V199" s="14">
        <f t="shared" si="78"/>
        <v>0</v>
      </c>
      <c r="W199" s="14">
        <f t="shared" si="78"/>
        <v>0</v>
      </c>
      <c r="X199" s="14">
        <f t="shared" si="78"/>
        <v>78.3</v>
      </c>
      <c r="Y199" s="14">
        <f t="shared" si="78"/>
        <v>0</v>
      </c>
      <c r="Z199" s="14">
        <f t="shared" si="78"/>
        <v>0</v>
      </c>
      <c r="AA199" s="14">
        <f t="shared" si="78"/>
        <v>0</v>
      </c>
      <c r="AB199" s="14">
        <f t="shared" si="78"/>
        <v>0</v>
      </c>
      <c r="AC199" s="14">
        <f t="shared" si="78"/>
        <v>9</v>
      </c>
      <c r="AD199" s="14">
        <f t="shared" si="78"/>
        <v>12</v>
      </c>
      <c r="AE199" s="14">
        <f t="shared" si="78"/>
        <v>60</v>
      </c>
      <c r="AF199" s="14">
        <f t="shared" si="78"/>
        <v>42</v>
      </c>
      <c r="AG199" s="14">
        <f t="shared" si="78"/>
        <v>377.09</v>
      </c>
    </row>
    <row r="200" spans="1:33" ht="15" customHeight="1">
      <c r="A200" s="17" t="s">
        <v>148</v>
      </c>
      <c r="B200" s="23">
        <f t="shared" si="77"/>
        <v>1970.39</v>
      </c>
      <c r="C200" s="21">
        <v>0</v>
      </c>
      <c r="D200" s="21">
        <v>0</v>
      </c>
      <c r="E200" s="21">
        <v>0</v>
      </c>
      <c r="F200" s="21">
        <v>0</v>
      </c>
      <c r="G200" s="21">
        <v>250</v>
      </c>
      <c r="H200" s="21">
        <v>0</v>
      </c>
      <c r="I200" s="21">
        <v>0</v>
      </c>
      <c r="J200" s="21">
        <v>0</v>
      </c>
      <c r="K200" s="21">
        <v>0</v>
      </c>
      <c r="L200" s="21">
        <v>50</v>
      </c>
      <c r="M200" s="21">
        <v>110</v>
      </c>
      <c r="N200" s="21">
        <v>0</v>
      </c>
      <c r="O200" s="21">
        <v>0</v>
      </c>
      <c r="P200" s="21">
        <v>0</v>
      </c>
      <c r="Q200" s="21">
        <v>0</v>
      </c>
      <c r="R200" s="21">
        <v>0</v>
      </c>
      <c r="S200" s="21">
        <v>364</v>
      </c>
      <c r="T200" s="21">
        <v>600</v>
      </c>
      <c r="U200" s="21">
        <v>71</v>
      </c>
      <c r="V200" s="21">
        <v>0</v>
      </c>
      <c r="W200" s="21">
        <v>0</v>
      </c>
      <c r="X200" s="21">
        <v>78.3</v>
      </c>
      <c r="Y200" s="21">
        <v>0</v>
      </c>
      <c r="Z200" s="21">
        <v>0</v>
      </c>
      <c r="AA200" s="21">
        <v>0</v>
      </c>
      <c r="AB200" s="21">
        <v>0</v>
      </c>
      <c r="AC200" s="21">
        <v>0</v>
      </c>
      <c r="AD200" s="21">
        <v>10</v>
      </c>
      <c r="AE200" s="21">
        <v>60</v>
      </c>
      <c r="AF200" s="21">
        <v>0</v>
      </c>
      <c r="AG200" s="21">
        <v>377.09</v>
      </c>
    </row>
    <row r="201" spans="1:33" ht="15" customHeight="1">
      <c r="A201" s="16" t="s">
        <v>52</v>
      </c>
      <c r="B201" s="23">
        <f t="shared" si="77"/>
        <v>157</v>
      </c>
      <c r="C201" s="14">
        <f aca="true" t="shared" si="79" ref="C201:AG201">C202</f>
        <v>0</v>
      </c>
      <c r="D201" s="14">
        <f t="shared" si="79"/>
        <v>0</v>
      </c>
      <c r="E201" s="14">
        <f t="shared" si="79"/>
        <v>0</v>
      </c>
      <c r="F201" s="14">
        <f t="shared" si="79"/>
        <v>0</v>
      </c>
      <c r="G201" s="14">
        <f t="shared" si="79"/>
        <v>0</v>
      </c>
      <c r="H201" s="14">
        <f t="shared" si="79"/>
        <v>7</v>
      </c>
      <c r="I201" s="14">
        <f t="shared" si="79"/>
        <v>40</v>
      </c>
      <c r="J201" s="14">
        <f t="shared" si="79"/>
        <v>7</v>
      </c>
      <c r="K201" s="14">
        <f t="shared" si="79"/>
        <v>0</v>
      </c>
      <c r="L201" s="14">
        <f t="shared" si="79"/>
        <v>0</v>
      </c>
      <c r="M201" s="14">
        <f t="shared" si="79"/>
        <v>0</v>
      </c>
      <c r="N201" s="14">
        <f t="shared" si="79"/>
        <v>0</v>
      </c>
      <c r="O201" s="14">
        <f t="shared" si="79"/>
        <v>0</v>
      </c>
      <c r="P201" s="14">
        <f t="shared" si="79"/>
        <v>0</v>
      </c>
      <c r="Q201" s="14">
        <f t="shared" si="79"/>
        <v>0</v>
      </c>
      <c r="R201" s="14">
        <f t="shared" si="79"/>
        <v>50</v>
      </c>
      <c r="S201" s="14">
        <f t="shared" si="79"/>
        <v>0</v>
      </c>
      <c r="T201" s="14">
        <f t="shared" si="79"/>
        <v>0</v>
      </c>
      <c r="U201" s="14">
        <f t="shared" si="79"/>
        <v>0</v>
      </c>
      <c r="V201" s="14">
        <f t="shared" si="79"/>
        <v>0</v>
      </c>
      <c r="W201" s="14">
        <f t="shared" si="79"/>
        <v>0</v>
      </c>
      <c r="X201" s="14">
        <f t="shared" si="79"/>
        <v>0</v>
      </c>
      <c r="Y201" s="14">
        <f t="shared" si="79"/>
        <v>0</v>
      </c>
      <c r="Z201" s="14">
        <f t="shared" si="79"/>
        <v>0</v>
      </c>
      <c r="AA201" s="14">
        <f t="shared" si="79"/>
        <v>0</v>
      </c>
      <c r="AB201" s="14">
        <f t="shared" si="79"/>
        <v>0</v>
      </c>
      <c r="AC201" s="14">
        <f t="shared" si="79"/>
        <v>9</v>
      </c>
      <c r="AD201" s="14">
        <f t="shared" si="79"/>
        <v>2</v>
      </c>
      <c r="AE201" s="14">
        <f t="shared" si="79"/>
        <v>0</v>
      </c>
      <c r="AF201" s="14">
        <f t="shared" si="79"/>
        <v>42</v>
      </c>
      <c r="AG201" s="14">
        <f t="shared" si="79"/>
        <v>0</v>
      </c>
    </row>
    <row r="202" spans="1:33" s="4" customFormat="1" ht="15" customHeight="1">
      <c r="A202" s="18" t="s">
        <v>113</v>
      </c>
      <c r="B202" s="23">
        <f t="shared" si="77"/>
        <v>157</v>
      </c>
      <c r="C202" s="21">
        <v>0</v>
      </c>
      <c r="D202" s="21">
        <v>0</v>
      </c>
      <c r="E202" s="21">
        <v>0</v>
      </c>
      <c r="F202" s="21">
        <v>0</v>
      </c>
      <c r="G202" s="21">
        <v>0</v>
      </c>
      <c r="H202" s="21">
        <v>7</v>
      </c>
      <c r="I202" s="21">
        <v>40</v>
      </c>
      <c r="J202" s="21">
        <v>7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  <c r="Q202" s="21">
        <v>0</v>
      </c>
      <c r="R202" s="21">
        <v>50</v>
      </c>
      <c r="S202" s="21">
        <v>0</v>
      </c>
      <c r="T202" s="21">
        <v>0</v>
      </c>
      <c r="U202" s="21">
        <v>0</v>
      </c>
      <c r="V202" s="21">
        <v>0</v>
      </c>
      <c r="W202" s="21">
        <v>0</v>
      </c>
      <c r="X202" s="21">
        <v>0</v>
      </c>
      <c r="Y202" s="21">
        <v>0</v>
      </c>
      <c r="Z202" s="21">
        <v>0</v>
      </c>
      <c r="AA202" s="21">
        <v>0</v>
      </c>
      <c r="AB202" s="21">
        <v>0</v>
      </c>
      <c r="AC202" s="21">
        <v>9</v>
      </c>
      <c r="AD202" s="21">
        <v>2</v>
      </c>
      <c r="AE202" s="21">
        <v>0</v>
      </c>
      <c r="AF202" s="21">
        <v>42</v>
      </c>
      <c r="AG202" s="21">
        <v>0</v>
      </c>
    </row>
    <row r="203" spans="1:33" s="4" customFormat="1" ht="15" customHeight="1">
      <c r="A203" s="16" t="s">
        <v>53</v>
      </c>
      <c r="B203" s="23">
        <f t="shared" si="77"/>
        <v>2136.6</v>
      </c>
      <c r="C203" s="14">
        <f aca="true" t="shared" si="80" ref="C203:AG203">C204</f>
        <v>20</v>
      </c>
      <c r="D203" s="14">
        <f t="shared" si="80"/>
        <v>0</v>
      </c>
      <c r="E203" s="14">
        <f t="shared" si="80"/>
        <v>0</v>
      </c>
      <c r="F203" s="14">
        <f t="shared" si="80"/>
        <v>30</v>
      </c>
      <c r="G203" s="14">
        <f t="shared" si="80"/>
        <v>0</v>
      </c>
      <c r="H203" s="14">
        <f t="shared" si="80"/>
        <v>17</v>
      </c>
      <c r="I203" s="14">
        <f t="shared" si="80"/>
        <v>40</v>
      </c>
      <c r="J203" s="14">
        <f t="shared" si="80"/>
        <v>43.8</v>
      </c>
      <c r="K203" s="14">
        <f t="shared" si="80"/>
        <v>190</v>
      </c>
      <c r="L203" s="14">
        <f t="shared" si="80"/>
        <v>175</v>
      </c>
      <c r="M203" s="14">
        <f t="shared" si="80"/>
        <v>0</v>
      </c>
      <c r="N203" s="14">
        <f t="shared" si="80"/>
        <v>0</v>
      </c>
      <c r="O203" s="14">
        <f t="shared" si="80"/>
        <v>0</v>
      </c>
      <c r="P203" s="14">
        <f t="shared" si="80"/>
        <v>0</v>
      </c>
      <c r="Q203" s="14">
        <f t="shared" si="80"/>
        <v>0</v>
      </c>
      <c r="R203" s="14">
        <f t="shared" si="80"/>
        <v>450</v>
      </c>
      <c r="S203" s="14">
        <f t="shared" si="80"/>
        <v>420</v>
      </c>
      <c r="T203" s="14">
        <f t="shared" si="80"/>
        <v>150</v>
      </c>
      <c r="U203" s="14">
        <f t="shared" si="80"/>
        <v>0</v>
      </c>
      <c r="V203" s="14">
        <f t="shared" si="80"/>
        <v>100</v>
      </c>
      <c r="W203" s="14">
        <f t="shared" si="80"/>
        <v>18</v>
      </c>
      <c r="X203" s="14">
        <f t="shared" si="80"/>
        <v>2.9</v>
      </c>
      <c r="Y203" s="14">
        <f t="shared" si="80"/>
        <v>0</v>
      </c>
      <c r="Z203" s="14">
        <f t="shared" si="80"/>
        <v>0.9</v>
      </c>
      <c r="AA203" s="14">
        <f t="shared" si="80"/>
        <v>20</v>
      </c>
      <c r="AB203" s="14">
        <f t="shared" si="80"/>
        <v>20</v>
      </c>
      <c r="AC203" s="14">
        <f t="shared" si="80"/>
        <v>6</v>
      </c>
      <c r="AD203" s="14">
        <f t="shared" si="80"/>
        <v>6</v>
      </c>
      <c r="AE203" s="14">
        <f t="shared" si="80"/>
        <v>0</v>
      </c>
      <c r="AF203" s="14">
        <f t="shared" si="80"/>
        <v>427</v>
      </c>
      <c r="AG203" s="14">
        <f t="shared" si="80"/>
        <v>0</v>
      </c>
    </row>
    <row r="204" spans="1:33" s="4" customFormat="1" ht="15" customHeight="1">
      <c r="A204" s="16" t="s">
        <v>73</v>
      </c>
      <c r="B204" s="23">
        <f t="shared" si="77"/>
        <v>2136.6</v>
      </c>
      <c r="C204" s="14">
        <f aca="true" t="shared" si="81" ref="C204:AG204">SUM(C205:C210)</f>
        <v>20</v>
      </c>
      <c r="D204" s="14">
        <f t="shared" si="81"/>
        <v>0</v>
      </c>
      <c r="E204" s="14">
        <f t="shared" si="81"/>
        <v>0</v>
      </c>
      <c r="F204" s="14">
        <f t="shared" si="81"/>
        <v>30</v>
      </c>
      <c r="G204" s="14">
        <f t="shared" si="81"/>
        <v>0</v>
      </c>
      <c r="H204" s="14">
        <f t="shared" si="81"/>
        <v>17</v>
      </c>
      <c r="I204" s="14">
        <f t="shared" si="81"/>
        <v>40</v>
      </c>
      <c r="J204" s="14">
        <f t="shared" si="81"/>
        <v>43.8</v>
      </c>
      <c r="K204" s="14">
        <f t="shared" si="81"/>
        <v>190</v>
      </c>
      <c r="L204" s="14">
        <f t="shared" si="81"/>
        <v>175</v>
      </c>
      <c r="M204" s="14">
        <f t="shared" si="81"/>
        <v>0</v>
      </c>
      <c r="N204" s="14">
        <f t="shared" si="81"/>
        <v>0</v>
      </c>
      <c r="O204" s="14">
        <f t="shared" si="81"/>
        <v>0</v>
      </c>
      <c r="P204" s="14">
        <f t="shared" si="81"/>
        <v>0</v>
      </c>
      <c r="Q204" s="14">
        <f t="shared" si="81"/>
        <v>0</v>
      </c>
      <c r="R204" s="14">
        <f t="shared" si="81"/>
        <v>450</v>
      </c>
      <c r="S204" s="14">
        <f t="shared" si="81"/>
        <v>420</v>
      </c>
      <c r="T204" s="14">
        <f t="shared" si="81"/>
        <v>150</v>
      </c>
      <c r="U204" s="14">
        <f t="shared" si="81"/>
        <v>0</v>
      </c>
      <c r="V204" s="14">
        <f t="shared" si="81"/>
        <v>100</v>
      </c>
      <c r="W204" s="14">
        <f t="shared" si="81"/>
        <v>18</v>
      </c>
      <c r="X204" s="14">
        <f t="shared" si="81"/>
        <v>2.9</v>
      </c>
      <c r="Y204" s="14">
        <f t="shared" si="81"/>
        <v>0</v>
      </c>
      <c r="Z204" s="14">
        <f t="shared" si="81"/>
        <v>0.9</v>
      </c>
      <c r="AA204" s="14">
        <f t="shared" si="81"/>
        <v>20</v>
      </c>
      <c r="AB204" s="14">
        <f t="shared" si="81"/>
        <v>20</v>
      </c>
      <c r="AC204" s="14">
        <f t="shared" si="81"/>
        <v>6</v>
      </c>
      <c r="AD204" s="14">
        <f t="shared" si="81"/>
        <v>6</v>
      </c>
      <c r="AE204" s="14">
        <f t="shared" si="81"/>
        <v>0</v>
      </c>
      <c r="AF204" s="14">
        <f t="shared" si="81"/>
        <v>427</v>
      </c>
      <c r="AG204" s="14">
        <f t="shared" si="81"/>
        <v>0</v>
      </c>
    </row>
    <row r="205" spans="1:33" ht="15" customHeight="1">
      <c r="A205" s="18" t="s">
        <v>114</v>
      </c>
      <c r="B205" s="23">
        <f t="shared" si="77"/>
        <v>478.4</v>
      </c>
      <c r="C205" s="21">
        <v>0</v>
      </c>
      <c r="D205" s="21">
        <v>0</v>
      </c>
      <c r="E205" s="21">
        <v>0</v>
      </c>
      <c r="F205" s="21">
        <v>5</v>
      </c>
      <c r="G205" s="21">
        <v>0</v>
      </c>
      <c r="H205" s="21">
        <v>3</v>
      </c>
      <c r="I205" s="21">
        <v>0</v>
      </c>
      <c r="J205" s="21">
        <v>7.4</v>
      </c>
      <c r="K205" s="21">
        <v>30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21">
        <v>0</v>
      </c>
      <c r="R205" s="21">
        <v>80</v>
      </c>
      <c r="S205" s="21">
        <v>40</v>
      </c>
      <c r="T205" s="21">
        <v>150</v>
      </c>
      <c r="U205" s="21">
        <v>0</v>
      </c>
      <c r="V205" s="21">
        <v>0</v>
      </c>
      <c r="W205" s="21">
        <v>0</v>
      </c>
      <c r="X205" s="21">
        <v>0</v>
      </c>
      <c r="Y205" s="21">
        <v>0</v>
      </c>
      <c r="Z205" s="21">
        <v>0</v>
      </c>
      <c r="AA205" s="21">
        <v>0</v>
      </c>
      <c r="AB205" s="21">
        <v>0</v>
      </c>
      <c r="AC205" s="21">
        <v>0</v>
      </c>
      <c r="AD205" s="21">
        <v>2</v>
      </c>
      <c r="AE205" s="21">
        <v>0</v>
      </c>
      <c r="AF205" s="21">
        <v>161</v>
      </c>
      <c r="AG205" s="21">
        <v>0</v>
      </c>
    </row>
    <row r="206" spans="1:33" ht="15" customHeight="1">
      <c r="A206" s="18" t="s">
        <v>149</v>
      </c>
      <c r="B206" s="23">
        <f t="shared" si="77"/>
        <v>253.8</v>
      </c>
      <c r="C206" s="21">
        <v>0</v>
      </c>
      <c r="D206" s="21">
        <v>0</v>
      </c>
      <c r="E206" s="21">
        <v>0</v>
      </c>
      <c r="F206" s="21">
        <v>5</v>
      </c>
      <c r="G206" s="21">
        <v>0</v>
      </c>
      <c r="H206" s="21">
        <v>2</v>
      </c>
      <c r="I206" s="21">
        <v>40</v>
      </c>
      <c r="J206" s="21">
        <v>8.8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21">
        <v>80</v>
      </c>
      <c r="S206" s="21">
        <v>100</v>
      </c>
      <c r="T206" s="21">
        <v>0</v>
      </c>
      <c r="U206" s="21">
        <v>0</v>
      </c>
      <c r="V206" s="21">
        <v>0</v>
      </c>
      <c r="W206" s="21">
        <v>0</v>
      </c>
      <c r="X206" s="21">
        <v>0</v>
      </c>
      <c r="Y206" s="21">
        <v>0</v>
      </c>
      <c r="Z206" s="21">
        <v>0</v>
      </c>
      <c r="AA206" s="21">
        <v>0</v>
      </c>
      <c r="AB206" s="21">
        <v>0</v>
      </c>
      <c r="AC206" s="21">
        <v>3</v>
      </c>
      <c r="AD206" s="21">
        <v>0</v>
      </c>
      <c r="AE206" s="21">
        <v>0</v>
      </c>
      <c r="AF206" s="21">
        <v>15</v>
      </c>
      <c r="AG206" s="21">
        <v>0</v>
      </c>
    </row>
    <row r="207" spans="1:33" ht="15" customHeight="1">
      <c r="A207" s="18" t="s">
        <v>150</v>
      </c>
      <c r="B207" s="23">
        <f t="shared" si="77"/>
        <v>214.8</v>
      </c>
      <c r="C207" s="21">
        <v>0</v>
      </c>
      <c r="D207" s="21">
        <v>0</v>
      </c>
      <c r="E207" s="21">
        <v>0</v>
      </c>
      <c r="F207" s="21">
        <v>5</v>
      </c>
      <c r="G207" s="21">
        <v>0</v>
      </c>
      <c r="H207" s="21">
        <v>5</v>
      </c>
      <c r="I207" s="21">
        <v>0</v>
      </c>
      <c r="J207" s="21">
        <v>7.6</v>
      </c>
      <c r="K207" s="21">
        <v>30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  <c r="Q207" s="21">
        <v>0</v>
      </c>
      <c r="R207" s="21">
        <v>100</v>
      </c>
      <c r="S207" s="21">
        <v>0</v>
      </c>
      <c r="T207" s="21">
        <v>0</v>
      </c>
      <c r="U207" s="21">
        <v>0</v>
      </c>
      <c r="V207" s="21">
        <v>0</v>
      </c>
      <c r="W207" s="21">
        <v>0</v>
      </c>
      <c r="X207" s="21">
        <v>0</v>
      </c>
      <c r="Y207" s="21">
        <v>0</v>
      </c>
      <c r="Z207" s="21">
        <v>0.2</v>
      </c>
      <c r="AA207" s="21">
        <v>0</v>
      </c>
      <c r="AB207" s="21">
        <v>0</v>
      </c>
      <c r="AC207" s="21">
        <v>0</v>
      </c>
      <c r="AD207" s="21">
        <v>0</v>
      </c>
      <c r="AE207" s="21">
        <v>0</v>
      </c>
      <c r="AF207" s="21">
        <v>67</v>
      </c>
      <c r="AG207" s="21">
        <v>0</v>
      </c>
    </row>
    <row r="208" spans="1:33" ht="15" customHeight="1">
      <c r="A208" s="18" t="s">
        <v>151</v>
      </c>
      <c r="B208" s="23">
        <f t="shared" si="77"/>
        <v>238</v>
      </c>
      <c r="C208" s="21">
        <v>20</v>
      </c>
      <c r="D208" s="21">
        <v>0</v>
      </c>
      <c r="E208" s="21">
        <v>0</v>
      </c>
      <c r="F208" s="21">
        <v>5</v>
      </c>
      <c r="G208" s="21">
        <v>0</v>
      </c>
      <c r="H208" s="21">
        <v>2</v>
      </c>
      <c r="I208" s="21">
        <v>0</v>
      </c>
      <c r="J208" s="21">
        <v>9.8</v>
      </c>
      <c r="K208" s="21">
        <v>30</v>
      </c>
      <c r="L208" s="21">
        <v>35</v>
      </c>
      <c r="M208" s="21">
        <v>0</v>
      </c>
      <c r="N208" s="21">
        <v>0</v>
      </c>
      <c r="O208" s="21">
        <v>0</v>
      </c>
      <c r="P208" s="21">
        <v>0</v>
      </c>
      <c r="Q208" s="21">
        <v>0</v>
      </c>
      <c r="R208" s="21">
        <v>80</v>
      </c>
      <c r="S208" s="21">
        <v>0</v>
      </c>
      <c r="T208" s="21">
        <v>0</v>
      </c>
      <c r="U208" s="21">
        <v>0</v>
      </c>
      <c r="V208" s="21">
        <v>0</v>
      </c>
      <c r="W208" s="21">
        <v>0</v>
      </c>
      <c r="X208" s="21">
        <v>0</v>
      </c>
      <c r="Y208" s="21">
        <v>0</v>
      </c>
      <c r="Z208" s="21">
        <v>0.2</v>
      </c>
      <c r="AA208" s="21">
        <v>0</v>
      </c>
      <c r="AB208" s="21">
        <v>0</v>
      </c>
      <c r="AC208" s="21">
        <v>0</v>
      </c>
      <c r="AD208" s="21">
        <v>2</v>
      </c>
      <c r="AE208" s="21">
        <v>0</v>
      </c>
      <c r="AF208" s="21">
        <v>54</v>
      </c>
      <c r="AG208" s="21">
        <v>0</v>
      </c>
    </row>
    <row r="209" spans="1:33" ht="15" customHeight="1">
      <c r="A209" s="18" t="s">
        <v>115</v>
      </c>
      <c r="B209" s="23">
        <f t="shared" si="77"/>
        <v>649</v>
      </c>
      <c r="C209" s="21">
        <v>0</v>
      </c>
      <c r="D209" s="21">
        <v>0</v>
      </c>
      <c r="E209" s="21">
        <v>0</v>
      </c>
      <c r="F209" s="21">
        <v>5</v>
      </c>
      <c r="G209" s="21">
        <v>0</v>
      </c>
      <c r="H209" s="21">
        <v>3</v>
      </c>
      <c r="I209" s="21">
        <v>0</v>
      </c>
      <c r="J209" s="21">
        <v>8</v>
      </c>
      <c r="K209" s="21">
        <v>100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80</v>
      </c>
      <c r="S209" s="21">
        <v>280</v>
      </c>
      <c r="T209" s="21">
        <v>0</v>
      </c>
      <c r="U209" s="21">
        <v>0</v>
      </c>
      <c r="V209" s="21">
        <v>0</v>
      </c>
      <c r="W209" s="21">
        <v>18</v>
      </c>
      <c r="X209" s="21">
        <v>2.9</v>
      </c>
      <c r="Y209" s="21">
        <v>0</v>
      </c>
      <c r="Z209" s="21">
        <v>0.1</v>
      </c>
      <c r="AA209" s="21">
        <v>20</v>
      </c>
      <c r="AB209" s="21">
        <v>20</v>
      </c>
      <c r="AC209" s="21">
        <v>3</v>
      </c>
      <c r="AD209" s="21">
        <v>2</v>
      </c>
      <c r="AE209" s="21">
        <v>0</v>
      </c>
      <c r="AF209" s="21">
        <v>107</v>
      </c>
      <c r="AG209" s="21">
        <v>0</v>
      </c>
    </row>
    <row r="210" spans="1:33" ht="15" customHeight="1">
      <c r="A210" s="18" t="s">
        <v>152</v>
      </c>
      <c r="B210" s="23">
        <f t="shared" si="77"/>
        <v>302.6</v>
      </c>
      <c r="C210" s="21">
        <v>0</v>
      </c>
      <c r="D210" s="21">
        <v>0</v>
      </c>
      <c r="E210" s="21">
        <v>0</v>
      </c>
      <c r="F210" s="21">
        <v>5</v>
      </c>
      <c r="G210" s="21">
        <v>0</v>
      </c>
      <c r="H210" s="21">
        <v>2</v>
      </c>
      <c r="I210" s="21">
        <v>0</v>
      </c>
      <c r="J210" s="21">
        <v>2.2</v>
      </c>
      <c r="K210" s="21">
        <v>0</v>
      </c>
      <c r="L210" s="21">
        <v>140</v>
      </c>
      <c r="M210" s="21">
        <v>0</v>
      </c>
      <c r="N210" s="21">
        <v>0</v>
      </c>
      <c r="O210" s="21">
        <v>0</v>
      </c>
      <c r="P210" s="21">
        <v>0</v>
      </c>
      <c r="Q210" s="21">
        <v>0</v>
      </c>
      <c r="R210" s="21">
        <v>30</v>
      </c>
      <c r="S210" s="21">
        <v>0</v>
      </c>
      <c r="T210" s="21">
        <v>0</v>
      </c>
      <c r="U210" s="21">
        <v>0</v>
      </c>
      <c r="V210" s="21">
        <v>100</v>
      </c>
      <c r="W210" s="21">
        <v>0</v>
      </c>
      <c r="X210" s="21">
        <v>0</v>
      </c>
      <c r="Y210" s="21">
        <v>0</v>
      </c>
      <c r="Z210" s="21">
        <v>0.4</v>
      </c>
      <c r="AA210" s="21">
        <v>0</v>
      </c>
      <c r="AB210" s="21">
        <v>0</v>
      </c>
      <c r="AC210" s="21">
        <v>0</v>
      </c>
      <c r="AD210" s="21">
        <v>0</v>
      </c>
      <c r="AE210" s="21">
        <v>0</v>
      </c>
      <c r="AF210" s="21">
        <v>23</v>
      </c>
      <c r="AG210" s="21">
        <v>0</v>
      </c>
    </row>
  </sheetData>
  <mergeCells count="11">
    <mergeCell ref="AG4:AG5"/>
    <mergeCell ref="A2:AG2"/>
    <mergeCell ref="AF3:AG3"/>
    <mergeCell ref="A4:A5"/>
    <mergeCell ref="B4:B5"/>
    <mergeCell ref="C4:G4"/>
    <mergeCell ref="H4:O4"/>
    <mergeCell ref="P4:Y4"/>
    <mergeCell ref="Z4:AC4"/>
    <mergeCell ref="AD4:AE4"/>
    <mergeCell ref="AF4:AF5"/>
  </mergeCells>
  <printOptions/>
  <pageMargins left="0.7086614173228347" right="0.7086614173228347" top="0.7480314960629921" bottom="0.7480314960629921" header="0.31496062992125984" footer="0.31496062992125984"/>
  <pageSetup firstPageNumber="3" useFirstPageNumber="1" horizontalDpi="600" verticalDpi="600" orientation="landscape" paperSize="9" scale="45" r:id="rId1"/>
  <headerFooter differentOddEven="1">
    <oddFooter>&amp;R&amp;16—&amp;P—</oddFooter>
    <evenFooter>&amp;L&amp;16—&amp;P—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2012-05-20T13:34:20Z</cp:lastPrinted>
  <dcterms:created xsi:type="dcterms:W3CDTF">2006-09-13T11:21:51Z</dcterms:created>
  <dcterms:modified xsi:type="dcterms:W3CDTF">2018-01-03T01:33:29Z</dcterms:modified>
  <cp:category/>
  <cp:version/>
  <cp:contentType/>
  <cp:contentStatus/>
</cp:coreProperties>
</file>