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8217" lockStructure="1"/>
  <bookViews>
    <workbookView xWindow="0" yWindow="2610" windowWidth="11610" windowHeight="6885" tabRatio="763"/>
  </bookViews>
  <sheets>
    <sheet name="附件1" sheetId="64" r:id="rId1"/>
  </sheets>
  <definedNames>
    <definedName name="_xlnm.Print_Titles" localSheetId="0">附件1!$4:$5</definedName>
  </definedNames>
  <calcPr calcId="144525"/>
</workbook>
</file>

<file path=xl/calcChain.xml><?xml version="1.0" encoding="utf-8"?>
<calcChain xmlns="http://schemas.openxmlformats.org/spreadsheetml/2006/main">
  <c r="D8" i="64" l="1"/>
  <c r="D7" i="64"/>
  <c r="D6" i="64"/>
  <c r="E8" i="64"/>
  <c r="F8" i="64"/>
  <c r="G8" i="64"/>
  <c r="H8" i="64"/>
  <c r="I8" i="64"/>
  <c r="E7" i="64"/>
  <c r="F7" i="64"/>
  <c r="G7" i="64"/>
  <c r="H7" i="64"/>
  <c r="I7" i="64"/>
  <c r="E6" i="64"/>
  <c r="F6" i="64"/>
  <c r="G6" i="64"/>
  <c r="H6" i="64"/>
  <c r="I6" i="64"/>
  <c r="C175" i="64" l="1"/>
  <c r="B175" i="64" s="1"/>
  <c r="C11" i="64"/>
  <c r="B11" i="64" s="1"/>
  <c r="C12" i="64"/>
  <c r="C13" i="64"/>
  <c r="B13" i="64" s="1"/>
  <c r="C14" i="64"/>
  <c r="B14" i="64" s="1"/>
  <c r="C15" i="64"/>
  <c r="B15" i="64" s="1"/>
  <c r="C16" i="64"/>
  <c r="C17" i="64"/>
  <c r="B17" i="64" s="1"/>
  <c r="C18" i="64"/>
  <c r="B18" i="64" s="1"/>
  <c r="C20" i="64"/>
  <c r="C21" i="64"/>
  <c r="B21" i="64" s="1"/>
  <c r="C22" i="64"/>
  <c r="B22" i="64" s="1"/>
  <c r="C23" i="64"/>
  <c r="B23" i="64" s="1"/>
  <c r="C24" i="64"/>
  <c r="C27" i="64"/>
  <c r="B27" i="64" s="1"/>
  <c r="C28" i="64"/>
  <c r="C29" i="64"/>
  <c r="B29" i="64" s="1"/>
  <c r="C30" i="64"/>
  <c r="B30" i="64" s="1"/>
  <c r="C31" i="64"/>
  <c r="B31" i="64" s="1"/>
  <c r="C33" i="64"/>
  <c r="B33" i="64" s="1"/>
  <c r="C34" i="64"/>
  <c r="B34" i="64" s="1"/>
  <c r="C35" i="64"/>
  <c r="B35" i="64" s="1"/>
  <c r="C36" i="64"/>
  <c r="C37" i="64"/>
  <c r="B37" i="64" s="1"/>
  <c r="C38" i="64"/>
  <c r="B38" i="64" s="1"/>
  <c r="C41" i="64"/>
  <c r="B41" i="64" s="1"/>
  <c r="C42" i="64"/>
  <c r="B42" i="64" s="1"/>
  <c r="C43" i="64"/>
  <c r="B43" i="64" s="1"/>
  <c r="C44" i="64"/>
  <c r="C45" i="64"/>
  <c r="B45" i="64" s="1"/>
  <c r="C46" i="64"/>
  <c r="B46" i="64" s="1"/>
  <c r="C47" i="64"/>
  <c r="B47" i="64" s="1"/>
  <c r="C49" i="64"/>
  <c r="B49" i="64" s="1"/>
  <c r="C50" i="64"/>
  <c r="B50" i="64" s="1"/>
  <c r="C51" i="64"/>
  <c r="B51" i="64" s="1"/>
  <c r="C52" i="64"/>
  <c r="C53" i="64"/>
  <c r="B53" i="64" s="1"/>
  <c r="C54" i="64"/>
  <c r="B54" i="64" s="1"/>
  <c r="C55" i="64"/>
  <c r="B55" i="64" s="1"/>
  <c r="C56" i="64"/>
  <c r="C57" i="64"/>
  <c r="B57" i="64" s="1"/>
  <c r="C58" i="64"/>
  <c r="B58" i="64" s="1"/>
  <c r="C59" i="64"/>
  <c r="B59" i="64" s="1"/>
  <c r="C62" i="64"/>
  <c r="B62" i="64" s="1"/>
  <c r="C63" i="64"/>
  <c r="B63" i="64" s="1"/>
  <c r="C64" i="64"/>
  <c r="C65" i="64"/>
  <c r="B65" i="64" s="1"/>
  <c r="C67" i="64"/>
  <c r="B67" i="64" s="1"/>
  <c r="C68" i="64"/>
  <c r="C69" i="64"/>
  <c r="B69" i="64" s="1"/>
  <c r="C70" i="64"/>
  <c r="B70" i="64" s="1"/>
  <c r="C73" i="64"/>
  <c r="B73" i="64" s="1"/>
  <c r="C74" i="64"/>
  <c r="B74" i="64" s="1"/>
  <c r="C75" i="64"/>
  <c r="B75" i="64" s="1"/>
  <c r="C76" i="64"/>
  <c r="C78" i="64"/>
  <c r="B78" i="64" s="1"/>
  <c r="C81" i="64"/>
  <c r="B81" i="64" s="1"/>
  <c r="C82" i="64"/>
  <c r="B82" i="64" s="1"/>
  <c r="C83" i="64"/>
  <c r="B83" i="64" s="1"/>
  <c r="C85" i="64"/>
  <c r="B85" i="64" s="1"/>
  <c r="C86" i="64"/>
  <c r="B86" i="64" s="1"/>
  <c r="C89" i="64"/>
  <c r="B89" i="64" s="1"/>
  <c r="C90" i="64"/>
  <c r="B90" i="64" s="1"/>
  <c r="C91" i="64"/>
  <c r="B91" i="64" s="1"/>
  <c r="C93" i="64"/>
  <c r="B93" i="64" s="1"/>
  <c r="C94" i="64"/>
  <c r="B94" i="64" s="1"/>
  <c r="C97" i="64"/>
  <c r="B97" i="64" s="1"/>
  <c r="C98" i="64"/>
  <c r="B98" i="64" s="1"/>
  <c r="C99" i="64"/>
  <c r="B99" i="64" s="1"/>
  <c r="C100" i="64"/>
  <c r="C102" i="64"/>
  <c r="B102" i="64" s="1"/>
  <c r="C103" i="64"/>
  <c r="B103" i="64" s="1"/>
  <c r="C106" i="64"/>
  <c r="B106" i="64" s="1"/>
  <c r="C107" i="64"/>
  <c r="B107" i="64" s="1"/>
  <c r="C108" i="64"/>
  <c r="C110" i="64"/>
  <c r="B110" i="64" s="1"/>
  <c r="C111" i="64"/>
  <c r="B111" i="64" s="1"/>
  <c r="C112" i="64"/>
  <c r="B112" i="64" s="1"/>
  <c r="C113" i="64"/>
  <c r="B113" i="64" s="1"/>
  <c r="C114" i="64"/>
  <c r="B114" i="64" s="1"/>
  <c r="C117" i="64"/>
  <c r="B117" i="64" s="1"/>
  <c r="C118" i="64"/>
  <c r="B118" i="64" s="1"/>
  <c r="C119" i="64"/>
  <c r="B119" i="64" s="1"/>
  <c r="C121" i="64"/>
  <c r="B121" i="64" s="1"/>
  <c r="C122" i="64"/>
  <c r="B122" i="64" s="1"/>
  <c r="C123" i="64"/>
  <c r="B123" i="64" s="1"/>
  <c r="C126" i="64"/>
  <c r="B126" i="64" s="1"/>
  <c r="C127" i="64"/>
  <c r="B127" i="64" s="1"/>
  <c r="C129" i="64"/>
  <c r="B129" i="64" s="1"/>
  <c r="C130" i="64"/>
  <c r="B130" i="64" s="1"/>
  <c r="C131" i="64"/>
  <c r="B131" i="64" s="1"/>
  <c r="C132" i="64"/>
  <c r="B132" i="64" s="1"/>
  <c r="C133" i="64"/>
  <c r="B133" i="64" s="1"/>
  <c r="C134" i="64"/>
  <c r="B134" i="64" s="1"/>
  <c r="C135" i="64"/>
  <c r="B135" i="64" s="1"/>
  <c r="C136" i="64"/>
  <c r="B136" i="64" s="1"/>
  <c r="C137" i="64"/>
  <c r="B137" i="64" s="1"/>
  <c r="C138" i="64"/>
  <c r="B138" i="64" s="1"/>
  <c r="C139" i="64"/>
  <c r="B139" i="64" s="1"/>
  <c r="C142" i="64"/>
  <c r="B142" i="64" s="1"/>
  <c r="C143" i="64"/>
  <c r="B143" i="64" s="1"/>
  <c r="C145" i="64"/>
  <c r="B145" i="64" s="1"/>
  <c r="C146" i="64"/>
  <c r="B146" i="64" s="1"/>
  <c r="C147" i="64"/>
  <c r="B147" i="64" s="1"/>
  <c r="C148" i="64"/>
  <c r="B148" i="64" s="1"/>
  <c r="C149" i="64"/>
  <c r="B149" i="64" s="1"/>
  <c r="C150" i="64"/>
  <c r="B150" i="64" s="1"/>
  <c r="C151" i="64"/>
  <c r="B151" i="64" s="1"/>
  <c r="C152" i="64"/>
  <c r="B152" i="64" s="1"/>
  <c r="C153" i="64"/>
  <c r="B153" i="64" s="1"/>
  <c r="C154" i="64"/>
  <c r="B154" i="64" s="1"/>
  <c r="C157" i="64"/>
  <c r="B157" i="64" s="1"/>
  <c r="C158" i="64"/>
  <c r="B158" i="64" s="1"/>
  <c r="C160" i="64"/>
  <c r="B160" i="64" s="1"/>
  <c r="C161" i="64"/>
  <c r="B161" i="64" s="1"/>
  <c r="C162" i="64"/>
  <c r="B162" i="64" s="1"/>
  <c r="C163" i="64"/>
  <c r="B163" i="64" s="1"/>
  <c r="C164" i="64"/>
  <c r="B164" i="64" s="1"/>
  <c r="C167" i="64"/>
  <c r="B167" i="64" s="1"/>
  <c r="C168" i="64"/>
  <c r="B168" i="64" s="1"/>
  <c r="C170" i="64"/>
  <c r="B170" i="64" s="1"/>
  <c r="C171" i="64"/>
  <c r="B171" i="64" s="1"/>
  <c r="C172" i="64"/>
  <c r="B172" i="64" s="1"/>
  <c r="C173" i="64"/>
  <c r="B173" i="64" s="1"/>
  <c r="C174" i="64"/>
  <c r="B174" i="64" s="1"/>
  <c r="G175" i="64"/>
  <c r="G11" i="64"/>
  <c r="G12" i="64"/>
  <c r="B12" i="64" s="1"/>
  <c r="G13" i="64"/>
  <c r="G14" i="64"/>
  <c r="G15" i="64"/>
  <c r="G16" i="64"/>
  <c r="B16" i="64" s="1"/>
  <c r="G17" i="64"/>
  <c r="G18" i="64"/>
  <c r="G20" i="64"/>
  <c r="B20" i="64" s="1"/>
  <c r="G21" i="64"/>
  <c r="G22" i="64"/>
  <c r="G23" i="64"/>
  <c r="G24" i="64"/>
  <c r="B24" i="64" s="1"/>
  <c r="G27" i="64"/>
  <c r="G28" i="64"/>
  <c r="B28" i="64" s="1"/>
  <c r="G29" i="64"/>
  <c r="G30" i="64"/>
  <c r="G31" i="64"/>
  <c r="G33" i="64"/>
  <c r="G34" i="64"/>
  <c r="G35" i="64"/>
  <c r="G36" i="64"/>
  <c r="B36" i="64" s="1"/>
  <c r="G37" i="64"/>
  <c r="G38" i="64"/>
  <c r="G41" i="64"/>
  <c r="G42" i="64"/>
  <c r="G43" i="64"/>
  <c r="G44" i="64"/>
  <c r="B44" i="64" s="1"/>
  <c r="G45" i="64"/>
  <c r="G46" i="64"/>
  <c r="G47" i="64"/>
  <c r="G49" i="64"/>
  <c r="G50" i="64"/>
  <c r="G51" i="64"/>
  <c r="G52" i="64"/>
  <c r="B52" i="64" s="1"/>
  <c r="G53" i="64"/>
  <c r="G54" i="64"/>
  <c r="G55" i="64"/>
  <c r="G56" i="64"/>
  <c r="B56" i="64" s="1"/>
  <c r="G57" i="64"/>
  <c r="G58" i="64"/>
  <c r="G59" i="64"/>
  <c r="G62" i="64"/>
  <c r="G63" i="64"/>
  <c r="G64" i="64"/>
  <c r="B64" i="64" s="1"/>
  <c r="G65" i="64"/>
  <c r="G67" i="64"/>
  <c r="G68" i="64"/>
  <c r="B68" i="64" s="1"/>
  <c r="G69" i="64"/>
  <c r="G70" i="64"/>
  <c r="G73" i="64"/>
  <c r="G74" i="64"/>
  <c r="G75" i="64"/>
  <c r="G76" i="64"/>
  <c r="B76" i="64" s="1"/>
  <c r="G78" i="64"/>
  <c r="G81" i="64"/>
  <c r="G82" i="64"/>
  <c r="G83" i="64"/>
  <c r="G85" i="64"/>
  <c r="G86" i="64"/>
  <c r="G89" i="64"/>
  <c r="G90" i="64"/>
  <c r="G91" i="64"/>
  <c r="G93" i="64"/>
  <c r="G94" i="64"/>
  <c r="G97" i="64"/>
  <c r="G98" i="64"/>
  <c r="G99" i="64"/>
  <c r="G100" i="64"/>
  <c r="B100" i="64" s="1"/>
  <c r="G102" i="64"/>
  <c r="G103" i="64"/>
  <c r="G106" i="64"/>
  <c r="G107" i="64"/>
  <c r="G108" i="64"/>
  <c r="B108" i="64" s="1"/>
  <c r="G110" i="64"/>
  <c r="G111" i="64"/>
  <c r="G112" i="64"/>
  <c r="G113" i="64"/>
  <c r="G114" i="64"/>
  <c r="G117" i="64"/>
  <c r="G118" i="64"/>
  <c r="G119" i="64"/>
  <c r="G121" i="64"/>
  <c r="G122" i="64"/>
  <c r="G123" i="64"/>
  <c r="G126" i="64"/>
  <c r="G127" i="64"/>
  <c r="G129" i="64"/>
  <c r="G130" i="64"/>
  <c r="G131" i="64"/>
  <c r="G132" i="64"/>
  <c r="G133" i="64"/>
  <c r="G134" i="64"/>
  <c r="G135" i="64"/>
  <c r="G136" i="64"/>
  <c r="G137" i="64"/>
  <c r="G138" i="64"/>
  <c r="G139" i="64"/>
  <c r="G142" i="64"/>
  <c r="G143" i="64"/>
  <c r="G145" i="64"/>
  <c r="G146" i="64"/>
  <c r="G147" i="64"/>
  <c r="G148" i="64"/>
  <c r="G149" i="64"/>
  <c r="G150" i="64"/>
  <c r="G151" i="64"/>
  <c r="G152" i="64"/>
  <c r="G153" i="64"/>
  <c r="G154" i="64"/>
  <c r="G157" i="64"/>
  <c r="G158" i="64"/>
  <c r="G160" i="64"/>
  <c r="G161" i="64"/>
  <c r="G162" i="64"/>
  <c r="G163" i="64"/>
  <c r="G164" i="64"/>
  <c r="G167" i="64"/>
  <c r="G168" i="64"/>
  <c r="G170" i="64"/>
  <c r="G171" i="64"/>
  <c r="G172" i="64"/>
  <c r="G173" i="64"/>
  <c r="G174" i="64"/>
  <c r="I169" i="64" l="1"/>
  <c r="H169" i="64"/>
  <c r="F169" i="64"/>
  <c r="E169" i="64"/>
  <c r="D169" i="64"/>
  <c r="I166" i="64"/>
  <c r="H166" i="64"/>
  <c r="G166" i="64" s="1"/>
  <c r="F166" i="64"/>
  <c r="E166" i="64"/>
  <c r="D166" i="64"/>
  <c r="I159" i="64"/>
  <c r="H159" i="64"/>
  <c r="F159" i="64"/>
  <c r="E159" i="64"/>
  <c r="D159" i="64"/>
  <c r="C159" i="64" s="1"/>
  <c r="I156" i="64"/>
  <c r="H156" i="64"/>
  <c r="G156" i="64" s="1"/>
  <c r="F156" i="64"/>
  <c r="E156" i="64"/>
  <c r="E155" i="64" s="1"/>
  <c r="D156" i="64"/>
  <c r="F155" i="64"/>
  <c r="I144" i="64"/>
  <c r="H144" i="64"/>
  <c r="F144" i="64"/>
  <c r="E144" i="64"/>
  <c r="E140" i="64" s="1"/>
  <c r="D144" i="64"/>
  <c r="I141" i="64"/>
  <c r="I140" i="64" s="1"/>
  <c r="H141" i="64"/>
  <c r="F141" i="64"/>
  <c r="F140" i="64" s="1"/>
  <c r="E141" i="64"/>
  <c r="D141" i="64"/>
  <c r="C141" i="64" s="1"/>
  <c r="I128" i="64"/>
  <c r="H128" i="64"/>
  <c r="F128" i="64"/>
  <c r="E128" i="64"/>
  <c r="D128" i="64"/>
  <c r="I125" i="64"/>
  <c r="H125" i="64"/>
  <c r="G125" i="64" s="1"/>
  <c r="F125" i="64"/>
  <c r="E125" i="64"/>
  <c r="D125" i="64"/>
  <c r="I120" i="64"/>
  <c r="H120" i="64"/>
  <c r="F120" i="64"/>
  <c r="E120" i="64"/>
  <c r="D120" i="64"/>
  <c r="C120" i="64" s="1"/>
  <c r="I116" i="64"/>
  <c r="H116" i="64"/>
  <c r="G116" i="64" s="1"/>
  <c r="F116" i="64"/>
  <c r="E116" i="64"/>
  <c r="E115" i="64" s="1"/>
  <c r="D116" i="64"/>
  <c r="I109" i="64"/>
  <c r="H109" i="64"/>
  <c r="F109" i="64"/>
  <c r="E109" i="64"/>
  <c r="D109" i="64"/>
  <c r="I105" i="64"/>
  <c r="H105" i="64"/>
  <c r="G105" i="64" s="1"/>
  <c r="F105" i="64"/>
  <c r="E105" i="64"/>
  <c r="D105" i="64"/>
  <c r="I101" i="64"/>
  <c r="H101" i="64"/>
  <c r="F101" i="64"/>
  <c r="E101" i="64"/>
  <c r="D101" i="64"/>
  <c r="C101" i="64" s="1"/>
  <c r="I96" i="64"/>
  <c r="H96" i="64"/>
  <c r="G96" i="64" s="1"/>
  <c r="F96" i="64"/>
  <c r="E96" i="64"/>
  <c r="D96" i="64"/>
  <c r="I92" i="64"/>
  <c r="H92" i="64"/>
  <c r="F92" i="64"/>
  <c r="E92" i="64"/>
  <c r="D92" i="64"/>
  <c r="I88" i="64"/>
  <c r="H88" i="64"/>
  <c r="G88" i="64" s="1"/>
  <c r="F88" i="64"/>
  <c r="E88" i="64"/>
  <c r="D88" i="64"/>
  <c r="I84" i="64"/>
  <c r="H84" i="64"/>
  <c r="F84" i="64"/>
  <c r="E84" i="64"/>
  <c r="D84" i="64"/>
  <c r="C84" i="64" s="1"/>
  <c r="I80" i="64"/>
  <c r="H80" i="64"/>
  <c r="G80" i="64" s="1"/>
  <c r="F80" i="64"/>
  <c r="E80" i="64"/>
  <c r="D80" i="64"/>
  <c r="H79" i="64"/>
  <c r="I77" i="64"/>
  <c r="H77" i="64"/>
  <c r="G77" i="64" s="1"/>
  <c r="F77" i="64"/>
  <c r="E77" i="64"/>
  <c r="D77" i="64"/>
  <c r="I72" i="64"/>
  <c r="H72" i="64"/>
  <c r="F72" i="64"/>
  <c r="F71" i="64" s="1"/>
  <c r="E72" i="64"/>
  <c r="D72" i="64"/>
  <c r="C72" i="64" s="1"/>
  <c r="I66" i="64"/>
  <c r="H66" i="64"/>
  <c r="G66" i="64" s="1"/>
  <c r="F66" i="64"/>
  <c r="E66" i="64"/>
  <c r="D66" i="64"/>
  <c r="I61" i="64"/>
  <c r="I60" i="64" s="1"/>
  <c r="H61" i="64"/>
  <c r="F61" i="64"/>
  <c r="E61" i="64"/>
  <c r="D61" i="64"/>
  <c r="I48" i="64"/>
  <c r="H48" i="64"/>
  <c r="G48" i="64" s="1"/>
  <c r="F48" i="64"/>
  <c r="E48" i="64"/>
  <c r="D48" i="64"/>
  <c r="I40" i="64"/>
  <c r="H40" i="64"/>
  <c r="F40" i="64"/>
  <c r="E40" i="64"/>
  <c r="D40" i="64"/>
  <c r="C40" i="64" s="1"/>
  <c r="I32" i="64"/>
  <c r="H32" i="64"/>
  <c r="G32" i="64" s="1"/>
  <c r="F32" i="64"/>
  <c r="E32" i="64"/>
  <c r="D32" i="64"/>
  <c r="I26" i="64"/>
  <c r="H26" i="64"/>
  <c r="F26" i="64"/>
  <c r="F25" i="64" s="1"/>
  <c r="E26" i="64"/>
  <c r="D26" i="64"/>
  <c r="I19" i="64"/>
  <c r="H19" i="64"/>
  <c r="F19" i="64"/>
  <c r="E19" i="64"/>
  <c r="D19" i="64"/>
  <c r="C19" i="64" s="1"/>
  <c r="I10" i="64"/>
  <c r="H10" i="64"/>
  <c r="G10" i="64" s="1"/>
  <c r="F10" i="64"/>
  <c r="E10" i="64"/>
  <c r="D10" i="64"/>
  <c r="C10" i="64" l="1"/>
  <c r="B10" i="64" s="1"/>
  <c r="H9" i="64"/>
  <c r="G9" i="64" s="1"/>
  <c r="G19" i="64"/>
  <c r="C32" i="64"/>
  <c r="B32" i="64" s="1"/>
  <c r="G40" i="64"/>
  <c r="B40" i="64" s="1"/>
  <c r="E60" i="64"/>
  <c r="C66" i="64"/>
  <c r="B66" i="64" s="1"/>
  <c r="G72" i="64"/>
  <c r="C80" i="64"/>
  <c r="B80" i="64" s="1"/>
  <c r="G84" i="64"/>
  <c r="D95" i="64"/>
  <c r="C96" i="64"/>
  <c r="B96" i="64" s="1"/>
  <c r="G101" i="64"/>
  <c r="C116" i="64"/>
  <c r="B116" i="64" s="1"/>
  <c r="G120" i="64"/>
  <c r="B120" i="64" s="1"/>
  <c r="G141" i="64"/>
  <c r="C156" i="64"/>
  <c r="B156" i="64" s="1"/>
  <c r="G159" i="64"/>
  <c r="B159" i="64" s="1"/>
  <c r="B19" i="64"/>
  <c r="B72" i="64"/>
  <c r="B84" i="64"/>
  <c r="B101" i="64"/>
  <c r="B141" i="64"/>
  <c r="H140" i="64"/>
  <c r="G140" i="64" s="1"/>
  <c r="G144" i="64"/>
  <c r="F9" i="64"/>
  <c r="G26" i="64"/>
  <c r="C48" i="64"/>
  <c r="B48" i="64" s="1"/>
  <c r="G61" i="64"/>
  <c r="C77" i="64"/>
  <c r="B77" i="64" s="1"/>
  <c r="C88" i="64"/>
  <c r="B88" i="64" s="1"/>
  <c r="G92" i="64"/>
  <c r="C105" i="64"/>
  <c r="B105" i="64" s="1"/>
  <c r="G109" i="64"/>
  <c r="C125" i="64"/>
  <c r="B125" i="64" s="1"/>
  <c r="G128" i="64"/>
  <c r="C144" i="64"/>
  <c r="C166" i="64"/>
  <c r="B166" i="64" s="1"/>
  <c r="I165" i="64"/>
  <c r="G169" i="64"/>
  <c r="C26" i="64"/>
  <c r="C61" i="64"/>
  <c r="B61" i="64" s="1"/>
  <c r="C92" i="64"/>
  <c r="C109" i="64"/>
  <c r="B109" i="64" s="1"/>
  <c r="C128" i="64"/>
  <c r="B128" i="64" s="1"/>
  <c r="C169" i="64"/>
  <c r="B169" i="64" s="1"/>
  <c r="F39" i="64"/>
  <c r="E71" i="64"/>
  <c r="I79" i="64"/>
  <c r="G79" i="64" s="1"/>
  <c r="I104" i="64"/>
  <c r="F115" i="64"/>
  <c r="I124" i="64"/>
  <c r="E9" i="64"/>
  <c r="F87" i="64"/>
  <c r="F104" i="64"/>
  <c r="D115" i="64"/>
  <c r="C115" i="64" s="1"/>
  <c r="E165" i="64"/>
  <c r="D9" i="64"/>
  <c r="E39" i="64"/>
  <c r="D79" i="64"/>
  <c r="C79" i="64" s="1"/>
  <c r="F79" i="64"/>
  <c r="E104" i="64"/>
  <c r="F60" i="64"/>
  <c r="E25" i="64"/>
  <c r="I95" i="64"/>
  <c r="I155" i="64"/>
  <c r="F165" i="64"/>
  <c r="I87" i="64"/>
  <c r="H95" i="64"/>
  <c r="G95" i="64" s="1"/>
  <c r="F95" i="64"/>
  <c r="H115" i="64"/>
  <c r="F124" i="64"/>
  <c r="I39" i="64"/>
  <c r="I71" i="64"/>
  <c r="E87" i="64"/>
  <c r="E79" i="64"/>
  <c r="E95" i="64"/>
  <c r="I115" i="64"/>
  <c r="E124" i="64"/>
  <c r="D140" i="64"/>
  <c r="C140" i="64" s="1"/>
  <c r="B140" i="64" s="1"/>
  <c r="I25" i="64"/>
  <c r="H25" i="64"/>
  <c r="G25" i="64" s="1"/>
  <c r="H39" i="64"/>
  <c r="G39" i="64" s="1"/>
  <c r="I9" i="64"/>
  <c r="D25" i="64"/>
  <c r="C25" i="64" s="1"/>
  <c r="B25" i="64" s="1"/>
  <c r="D39" i="64"/>
  <c r="C39" i="64" s="1"/>
  <c r="D60" i="64"/>
  <c r="C60" i="64" s="1"/>
  <c r="B60" i="64" s="1"/>
  <c r="D71" i="64"/>
  <c r="H71" i="64"/>
  <c r="D87" i="64"/>
  <c r="C87" i="64" s="1"/>
  <c r="H87" i="64"/>
  <c r="G87" i="64" s="1"/>
  <c r="D155" i="64"/>
  <c r="C155" i="64" s="1"/>
  <c r="H155" i="64"/>
  <c r="G155" i="64" s="1"/>
  <c r="D165" i="64"/>
  <c r="C165" i="64" s="1"/>
  <c r="H165" i="64"/>
  <c r="G165" i="64" s="1"/>
  <c r="H60" i="64"/>
  <c r="G60" i="64" s="1"/>
  <c r="D104" i="64"/>
  <c r="C104" i="64" s="1"/>
  <c r="H104" i="64"/>
  <c r="G104" i="64" s="1"/>
  <c r="D124" i="64"/>
  <c r="C124" i="64" s="1"/>
  <c r="H124" i="64"/>
  <c r="G124" i="64" l="1"/>
  <c r="B155" i="64"/>
  <c r="C71" i="64"/>
  <c r="B71" i="64" s="1"/>
  <c r="G115" i="64"/>
  <c r="C8" i="64"/>
  <c r="B8" i="64" s="1"/>
  <c r="C9" i="64"/>
  <c r="B9" i="64" s="1"/>
  <c r="B92" i="64"/>
  <c r="B144" i="64"/>
  <c r="B124" i="64"/>
  <c r="B79" i="64"/>
  <c r="C7" i="64"/>
  <c r="B7" i="64" s="1"/>
  <c r="C95" i="64"/>
  <c r="B95" i="64" s="1"/>
  <c r="B165" i="64"/>
  <c r="B87" i="64"/>
  <c r="B39" i="64"/>
  <c r="B115" i="64"/>
  <c r="B104" i="64"/>
  <c r="G71" i="64"/>
  <c r="B26" i="64"/>
  <c r="C6" i="64"/>
  <c r="B6" i="64" l="1"/>
</calcChain>
</file>

<file path=xl/sharedStrings.xml><?xml version="1.0" encoding="utf-8"?>
<sst xmlns="http://schemas.openxmlformats.org/spreadsheetml/2006/main" count="184" uniqueCount="144">
  <si>
    <t>合计</t>
    <phoneticPr fontId="19" type="noConversion"/>
  </si>
  <si>
    <t>柳州市</t>
  </si>
  <si>
    <t>桂林市</t>
  </si>
  <si>
    <t>梧州市</t>
  </si>
  <si>
    <t>北海市</t>
  </si>
  <si>
    <t>防城港市</t>
  </si>
  <si>
    <t>钦州市</t>
  </si>
  <si>
    <t>贵港市</t>
  </si>
  <si>
    <t>贺州市</t>
  </si>
  <si>
    <t>百色市</t>
  </si>
  <si>
    <t>河池市</t>
  </si>
  <si>
    <t>来宾市</t>
  </si>
  <si>
    <t>崇左市</t>
  </si>
  <si>
    <t>单位名称</t>
  </si>
  <si>
    <t>市本级</t>
  </si>
  <si>
    <t>南宁市</t>
  </si>
  <si>
    <t>市本级小计</t>
  </si>
  <si>
    <t>兴宁区</t>
  </si>
  <si>
    <t>青秀区</t>
  </si>
  <si>
    <t>江南区</t>
  </si>
  <si>
    <t>西乡塘区</t>
  </si>
  <si>
    <t>良庆区</t>
  </si>
  <si>
    <t>邕宁区</t>
  </si>
  <si>
    <t>县级小计</t>
  </si>
  <si>
    <t>横县</t>
  </si>
  <si>
    <t>宾阳县</t>
  </si>
  <si>
    <t>上林县</t>
  </si>
  <si>
    <t>马山县</t>
  </si>
  <si>
    <t>隆安县</t>
  </si>
  <si>
    <t>城中区</t>
  </si>
  <si>
    <t>鱼峰区</t>
  </si>
  <si>
    <t>柳南区</t>
  </si>
  <si>
    <t>柳北区</t>
  </si>
  <si>
    <t>柳城县</t>
  </si>
  <si>
    <t>鹿寨县</t>
  </si>
  <si>
    <t>融安县</t>
  </si>
  <si>
    <t>融水县</t>
  </si>
  <si>
    <t>三江县</t>
  </si>
  <si>
    <t>秀峰区</t>
  </si>
  <si>
    <t>象山区</t>
  </si>
  <si>
    <t>叠彩区</t>
  </si>
  <si>
    <t>雁山区</t>
  </si>
  <si>
    <t>阳朔县</t>
  </si>
  <si>
    <t>灵川县</t>
  </si>
  <si>
    <t>全州县</t>
  </si>
  <si>
    <t>兴安县</t>
  </si>
  <si>
    <t>永福县</t>
  </si>
  <si>
    <t>荔浦县</t>
  </si>
  <si>
    <t>平乐县</t>
  </si>
  <si>
    <t>恭城县</t>
  </si>
  <si>
    <t>灌阳县</t>
  </si>
  <si>
    <t>龙胜县</t>
  </si>
  <si>
    <t>资源县</t>
  </si>
  <si>
    <t>万秀区</t>
  </si>
  <si>
    <t>长洲区</t>
  </si>
  <si>
    <t>龙圩区</t>
  </si>
  <si>
    <t>苍梧县</t>
  </si>
  <si>
    <t>岑溪市</t>
  </si>
  <si>
    <t>藤县</t>
  </si>
  <si>
    <t>蒙山县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</si>
  <si>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</si>
  <si>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</si>
  <si>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</si>
  <si>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</si>
  <si>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</si>
  <si>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</si>
  <si>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</si>
  <si>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</si>
  <si>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</si>
  <si>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</si>
  <si>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浦北县</t>
  </si>
  <si>
    <t>灵山县</t>
  </si>
  <si>
    <t>港北区</t>
  </si>
  <si>
    <t>港南区</t>
  </si>
  <si>
    <t>覃塘区</t>
  </si>
  <si>
    <t>平南县</t>
  </si>
  <si>
    <t>桂平市</t>
  </si>
  <si>
    <t>玉州区</t>
  </si>
  <si>
    <t>福绵区</t>
  </si>
  <si>
    <t>容县</t>
  </si>
  <si>
    <t>博白县</t>
  </si>
  <si>
    <t>陆川县</t>
  </si>
  <si>
    <t>北流市</t>
  </si>
  <si>
    <t>兴业县</t>
  </si>
  <si>
    <t>八步区</t>
  </si>
  <si>
    <t>昭平县</t>
  </si>
  <si>
    <t>钟山县</t>
  </si>
  <si>
    <t>富川县</t>
  </si>
  <si>
    <t>右江区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</si>
  <si>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</si>
  <si>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</si>
  <si>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</si>
  <si>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</si>
  <si>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</si>
  <si>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</si>
  <si>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</si>
  <si>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</si>
  <si>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隆林县</t>
  </si>
  <si>
    <t>西林县</t>
  </si>
  <si>
    <t>金城江区</t>
  </si>
  <si>
    <t>宜州市</t>
  </si>
  <si>
    <t>罗城县</t>
  </si>
  <si>
    <t>环江县</t>
  </si>
  <si>
    <t>南丹县</t>
  </si>
  <si>
    <t>天峨县</t>
  </si>
  <si>
    <t>凤山县</t>
  </si>
  <si>
    <t>东兰县</t>
  </si>
  <si>
    <t>巴马县</t>
  </si>
  <si>
    <t>都安县</t>
  </si>
  <si>
    <t>大化县</t>
  </si>
  <si>
    <t>兴宾区</t>
  </si>
  <si>
    <t>象州县</t>
  </si>
  <si>
    <t>武宣县</t>
  </si>
  <si>
    <t>金秀县</t>
  </si>
  <si>
    <t>忻城县</t>
  </si>
  <si>
    <t>合山市</t>
  </si>
  <si>
    <t>江州区</t>
  </si>
  <si>
    <t>天等县</t>
  </si>
  <si>
    <t>大新县</t>
  </si>
  <si>
    <t>龙州县</t>
  </si>
  <si>
    <t>宁明县</t>
  </si>
  <si>
    <t>扶绥县</t>
  </si>
  <si>
    <t>凭祥市</t>
  </si>
  <si>
    <t>附件1</t>
    <phoneticPr fontId="19" type="noConversion"/>
  </si>
  <si>
    <t>武鸣区</t>
  </si>
  <si>
    <t>七星区</t>
  </si>
  <si>
    <t>临桂区</t>
  </si>
  <si>
    <t>玉林市</t>
    <phoneticPr fontId="88" type="noConversion"/>
  </si>
  <si>
    <t>平桂区</t>
  </si>
  <si>
    <t>靖西市</t>
  </si>
  <si>
    <t>县级合计</t>
    <phoneticPr fontId="88" type="noConversion"/>
  </si>
  <si>
    <t>市本级合计</t>
    <phoneticPr fontId="88" type="noConversion"/>
  </si>
  <si>
    <t>柳江区</t>
    <phoneticPr fontId="88" type="noConversion"/>
  </si>
  <si>
    <t>小计</t>
    <phoneticPr fontId="89" type="noConversion"/>
  </si>
  <si>
    <t>各市合计</t>
    <phoneticPr fontId="88" type="noConversion"/>
  </si>
  <si>
    <t>城乡医疗救助补助资金</t>
    <phoneticPr fontId="19" type="noConversion"/>
  </si>
  <si>
    <t>困难群众救助补助资金</t>
    <phoneticPr fontId="19" type="noConversion"/>
  </si>
  <si>
    <t>单位:万元</t>
    <phoneticPr fontId="88" type="noConversion"/>
  </si>
  <si>
    <t>2017年中央困难群众救助补助和医疗救助补助资金分配表</t>
    <phoneticPr fontId="19" type="noConversion"/>
  </si>
  <si>
    <t>一般公共预算资金         (210)</t>
    <phoneticPr fontId="89" type="noConversion"/>
  </si>
  <si>
    <t>政府性基金                (2296013)</t>
    <phoneticPr fontId="89" type="noConversion"/>
  </si>
  <si>
    <t>困难群众基本生活救助补助资金(208)</t>
    <phoneticPr fontId="19" type="noConversion"/>
  </si>
  <si>
    <t>孤儿基本生活保障补助资金(2081001)</t>
    <phoneticPr fontId="19" type="noConversion"/>
  </si>
  <si>
    <t>流浪乞讨人员救助补助资金(2082002)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</si>
</sst>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);[Red]\(0.00\)"/>
    <numFmt numFmtId="177" formatCode="_-* #,##0.00_-;\-* #,##0.00_-;_-* &quot;-&quot;??_-;_-@_-"/>
    <numFmt numFmtId="178" formatCode="0.0000_);[Red]\(0.0000\)"/>
    <numFmt numFmtId="179" formatCode="&quot;$&quot;#,##0_);\(&quot;$&quot;#,##0\)"/>
    <numFmt numFmtId="180" formatCode="#,##0;\-#,##0;&quot;-&quot;"/>
    <numFmt numFmtId="181" formatCode="#,##0;\(#,##0\)"/>
    <numFmt numFmtId="182" formatCode="#,##0;[Red]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0.00_)"/>
    <numFmt numFmtId="193" formatCode="_-* #,##0\ _k_r_-;\-* #,##0\ _k_r_-;_-* &quot;-&quot;\ _k_r_-;_-@_-"/>
    <numFmt numFmtId="194" formatCode="_-* #,##0.00\ _k_r_-;\-* #,##0.00\ _k_r_-;_-* &quot;-&quot;??\ _k_r_-;_-@_-"/>
    <numFmt numFmtId="195" formatCode="&quot;綅&quot;\t#,##0_);[Red]\(&quot;綅&quot;\t#,##0\)"/>
    <numFmt numFmtId="196" formatCode="&quot;?\t#,##0_);[Red]\(&quot;&quot;?&quot;\t#,##0\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0.0"/>
    <numFmt numFmtId="206" formatCode="0_ "/>
  </numFmts>
  <fonts count="117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u/>
      <sz val="12"/>
      <color indexed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2"/>
      <color indexed="8"/>
      <name val="楷体_GB2312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7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sz val="7"/>
      <color indexed="10"/>
      <name val="Helv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name val="官帕眉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2"/>
      <name val="Courier"/>
      <family val="3"/>
    </font>
    <font>
      <sz val="12"/>
      <name val="新細明體"/>
      <family val="1"/>
    </font>
    <font>
      <sz val="10"/>
      <name val="MS Sans Serif"/>
      <family val="2"/>
    </font>
    <font>
      <sz val="12"/>
      <name val="바탕체"/>
      <family val="3"/>
    </font>
    <font>
      <sz val="11"/>
      <color indexed="20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theme="1"/>
      <name val="宋体"/>
      <family val="3"/>
      <charset val="134"/>
    </font>
    <font>
      <sz val="20"/>
      <name val="Times New Roman"/>
      <family val="1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22"/>
      <color indexed="8"/>
      <name val="方正小标宋简体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b/>
      <sz val="11"/>
      <color indexed="8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20"/>
      <color indexed="8"/>
      <name val="方正小标宋简体"/>
      <family val="3"/>
      <charset val="134"/>
    </font>
    <font>
      <sz val="16"/>
      <name val="黑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10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">
    <xf numFmtId="0" fontId="0" fillId="0" borderId="0"/>
    <xf numFmtId="0" fontId="23" fillId="0" borderId="0"/>
    <xf numFmtId="0" fontId="24" fillId="0" borderId="0" applyNumberFormat="0" applyFill="0" applyBorder="0" applyAlignment="0" applyProtection="0"/>
    <xf numFmtId="0" fontId="28" fillId="0" borderId="0"/>
    <xf numFmtId="0" fontId="29" fillId="0" borderId="0"/>
    <xf numFmtId="49" fontId="18" fillId="0" borderId="0" applyFont="0" applyFill="0" applyBorder="0" applyAlignment="0" applyProtection="0"/>
    <xf numFmtId="0" fontId="24" fillId="0" borderId="0"/>
    <xf numFmtId="0" fontId="28" fillId="0" borderId="0"/>
    <xf numFmtId="0" fontId="30" fillId="0" borderId="0">
      <alignment vertical="top"/>
    </xf>
    <xf numFmtId="0" fontId="23" fillId="0" borderId="0"/>
    <xf numFmtId="0" fontId="23" fillId="0" borderId="0"/>
    <xf numFmtId="0" fontId="23" fillId="0" borderId="0"/>
    <xf numFmtId="0" fontId="29" fillId="0" borderId="0"/>
    <xf numFmtId="0" fontId="28" fillId="0" borderId="0"/>
    <xf numFmtId="0" fontId="28" fillId="0" borderId="0"/>
    <xf numFmtId="0" fontId="2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4" fillId="0" borderId="0"/>
    <xf numFmtId="0" fontId="24" fillId="0" borderId="0"/>
    <xf numFmtId="0" fontId="24" fillId="0" borderId="0"/>
    <xf numFmtId="0" fontId="28" fillId="0" borderId="0"/>
    <xf numFmtId="0" fontId="23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8" fillId="0" borderId="0">
      <protection locked="0"/>
    </xf>
    <xf numFmtId="0" fontId="2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10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/>
    <xf numFmtId="0" fontId="21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1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33" fillId="18" borderId="0" applyNumberFormat="0" applyBorder="0" applyAlignment="0" applyProtection="0"/>
    <xf numFmtId="0" fontId="33" fillId="28" borderId="0" applyNumberFormat="0" applyBorder="0" applyAlignment="0" applyProtection="0"/>
    <xf numFmtId="0" fontId="2" fillId="38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 wrapText="1"/>
      <protection locked="0"/>
    </xf>
    <xf numFmtId="0" fontId="3" fillId="3" borderId="0" applyNumberFormat="0" applyBorder="0" applyAlignment="0" applyProtection="0">
      <alignment vertical="center"/>
    </xf>
    <xf numFmtId="3" fontId="35" fillId="0" borderId="0"/>
    <xf numFmtId="179" fontId="36" fillId="0" borderId="1" applyAlignment="0" applyProtection="0"/>
    <xf numFmtId="180" fontId="30" fillId="0" borderId="0" applyFill="0" applyBorder="0" applyAlignment="0"/>
    <xf numFmtId="0" fontId="4" fillId="39" borderId="2" applyNumberFormat="0" applyAlignment="0" applyProtection="0">
      <alignment vertical="center"/>
    </xf>
    <xf numFmtId="0" fontId="5" fillId="40" borderId="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top"/>
    </xf>
    <xf numFmtId="41" fontId="18" fillId="0" borderId="0" applyFont="0" applyFill="0" applyBorder="0" applyAlignment="0" applyProtection="0"/>
    <xf numFmtId="181" fontId="37" fillId="0" borderId="0"/>
    <xf numFmtId="177" fontId="18" fillId="0" borderId="0" applyFont="0" applyFill="0" applyBorder="0" applyAlignment="0" applyProtection="0"/>
    <xf numFmtId="182" fontId="24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37" fillId="0" borderId="0"/>
    <xf numFmtId="0" fontId="38" fillId="0" borderId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37" fillId="0" borderId="0"/>
    <xf numFmtId="0" fontId="6" fillId="0" borderId="0" applyNumberFormat="0" applyFill="0" applyBorder="0" applyAlignment="0" applyProtection="0">
      <alignment vertical="center"/>
    </xf>
    <xf numFmtId="2" fontId="38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>
      <alignment vertical="center"/>
    </xf>
    <xf numFmtId="0" fontId="40" fillId="34" borderId="0" applyNumberFormat="0" applyBorder="0" applyAlignment="0" applyProtection="0"/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2" fillId="0" borderId="0" applyProtection="0"/>
    <xf numFmtId="0" fontId="41" fillId="0" borderId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1" fillId="7" borderId="2" applyNumberFormat="0" applyAlignment="0" applyProtection="0">
      <alignment vertical="center"/>
    </xf>
    <xf numFmtId="0" fontId="40" fillId="33" borderId="9" applyNumberFormat="0" applyBorder="0" applyAlignment="0" applyProtection="0"/>
    <xf numFmtId="187" fontId="44" fillId="41" borderId="0"/>
    <xf numFmtId="0" fontId="11" fillId="13" borderId="2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187" fontId="45" fillId="42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3" fillId="43" borderId="0" applyNumberFormat="0" applyBorder="0" applyAlignment="0" applyProtection="0">
      <alignment vertical="center"/>
    </xf>
    <xf numFmtId="0" fontId="37" fillId="0" borderId="0"/>
    <xf numFmtId="37" fontId="46" fillId="0" borderId="0"/>
    <xf numFmtId="0" fontId="47" fillId="0" borderId="0"/>
    <xf numFmtId="0" fontId="44" fillId="0" borderId="0"/>
    <xf numFmtId="192" fontId="48" fillId="0" borderId="0"/>
    <xf numFmtId="0" fontId="28" fillId="0" borderId="0"/>
    <xf numFmtId="0" fontId="1" fillId="44" borderId="11" applyNumberFormat="0" applyFont="0" applyAlignment="0" applyProtection="0">
      <alignment vertical="center"/>
    </xf>
    <xf numFmtId="0" fontId="14" fillId="39" borderId="12" applyNumberFormat="0" applyAlignment="0" applyProtection="0">
      <alignment vertical="center"/>
    </xf>
    <xf numFmtId="14" fontId="34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6" fillId="0" borderId="13">
      <alignment horizontal="center"/>
    </xf>
    <xf numFmtId="3" fontId="18" fillId="0" borderId="0" applyFont="0" applyFill="0" applyBorder="0" applyAlignment="0" applyProtection="0"/>
    <xf numFmtId="0" fontId="18" fillId="45" borderId="0" applyNumberFormat="0" applyFont="0" applyBorder="0" applyAlignment="0" applyProtection="0"/>
    <xf numFmtId="3" fontId="49" fillId="0" borderId="0"/>
    <xf numFmtId="0" fontId="50" fillId="0" borderId="0" applyNumberFormat="0" applyFill="0" applyBorder="0" applyAlignment="0" applyProtection="0"/>
    <xf numFmtId="0" fontId="51" fillId="46" borderId="14">
      <protection locked="0"/>
    </xf>
    <xf numFmtId="0" fontId="52" fillId="0" borderId="0"/>
    <xf numFmtId="0" fontId="51" fillId="46" borderId="14">
      <protection locked="0"/>
    </xf>
    <xf numFmtId="0" fontId="51" fillId="46" borderId="14">
      <protection locked="0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193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3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4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5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16" applyNumberFormat="0" applyFill="0" applyProtection="0">
      <alignment horizontal="center"/>
    </xf>
    <xf numFmtId="0" fontId="57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61" fillId="9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4" fillId="3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63" fillId="11" borderId="0" applyNumberFormat="0" applyBorder="0" applyAlignment="0" applyProtection="0">
      <alignment vertical="center"/>
    </xf>
    <xf numFmtId="0" fontId="63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18" fillId="0" borderId="0"/>
    <xf numFmtId="0" fontId="2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0" borderId="0"/>
    <xf numFmtId="0" fontId="8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0" fontId="67" fillId="10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0" fontId="68" fillId="12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6" fillId="10" borderId="0" applyNumberFormat="0" applyBorder="0" applyAlignment="0" applyProtection="0"/>
    <xf numFmtId="0" fontId="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7" fillId="12" borderId="0" applyNumberFormat="0" applyBorder="0" applyAlignment="0" applyProtection="0">
      <alignment vertical="center"/>
    </xf>
    <xf numFmtId="0" fontId="65" fillId="10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16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4" fillId="34" borderId="2" applyNumberFormat="0" applyAlignment="0" applyProtection="0">
      <alignment vertical="center"/>
    </xf>
    <xf numFmtId="0" fontId="71" fillId="34" borderId="2" applyNumberFormat="0" applyAlignment="0" applyProtection="0">
      <alignment vertical="center"/>
    </xf>
    <xf numFmtId="0" fontId="5" fillId="35" borderId="3" applyNumberFormat="0" applyAlignment="0" applyProtection="0">
      <alignment vertical="center"/>
    </xf>
    <xf numFmtId="0" fontId="72" fillId="35" borderId="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8" fillId="0" borderId="17" applyNumberFormat="0" applyFill="0" applyProtection="0">
      <alignment horizontal="left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3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76" fillId="0" borderId="0" applyNumberFormat="0" applyBorder="0" applyAlignment="0" applyProtection="0">
      <alignment vertical="center"/>
    </xf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32" fillId="50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204" fontId="24" fillId="0" borderId="17" applyFill="0" applyProtection="0">
      <alignment horizontal="right"/>
    </xf>
    <xf numFmtId="0" fontId="24" fillId="0" borderId="16" applyNumberFormat="0" applyFill="0" applyProtection="0">
      <alignment horizontal="left"/>
    </xf>
    <xf numFmtId="0" fontId="13" fillId="54" borderId="0" applyNumberFormat="0" applyBorder="0" applyAlignment="0" applyProtection="0">
      <alignment vertical="center"/>
    </xf>
    <xf numFmtId="0" fontId="77" fillId="54" borderId="0" applyNumberFormat="0" applyBorder="0" applyAlignment="0" applyProtection="0">
      <alignment vertical="center"/>
    </xf>
    <xf numFmtId="0" fontId="14" fillId="34" borderId="12" applyNumberFormat="0" applyAlignment="0" applyProtection="0">
      <alignment vertical="center"/>
    </xf>
    <xf numFmtId="0" fontId="78" fillId="34" borderId="12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79" fillId="13" borderId="2" applyNumberFormat="0" applyAlignment="0" applyProtection="0">
      <alignment vertical="center"/>
    </xf>
    <xf numFmtId="1" fontId="24" fillId="0" borderId="17" applyFill="0" applyProtection="0">
      <alignment horizontal="center"/>
    </xf>
    <xf numFmtId="1" fontId="20" fillId="0" borderId="9">
      <alignment vertical="center"/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80" fillId="0" borderId="0"/>
    <xf numFmtId="205" fontId="20" fillId="0" borderId="9">
      <alignment vertical="center"/>
      <protection locked="0"/>
    </xf>
    <xf numFmtId="0" fontId="24" fillId="0" borderId="0"/>
    <xf numFmtId="0" fontId="81" fillId="0" borderId="0"/>
    <xf numFmtId="0" fontId="82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33" borderId="11" applyNumberFormat="0" applyFont="0" applyAlignment="0" applyProtection="0">
      <alignment vertical="center"/>
    </xf>
    <xf numFmtId="0" fontId="18" fillId="33" borderId="11" applyNumberFormat="0" applyFont="0" applyAlignment="0" applyProtection="0">
      <alignment vertical="center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3" fillId="0" borderId="0"/>
    <xf numFmtId="0" fontId="91" fillId="0" borderId="0"/>
    <xf numFmtId="0" fontId="91" fillId="2" borderId="0" applyNumberFormat="0" applyBorder="0" applyAlignment="0" applyProtection="0">
      <alignment vertical="center"/>
    </xf>
    <xf numFmtId="0" fontId="91" fillId="3" borderId="0" applyNumberFormat="0" applyBorder="0" applyAlignment="0" applyProtection="0">
      <alignment vertical="center"/>
    </xf>
    <xf numFmtId="0" fontId="91" fillId="4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91" fillId="6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1" fillId="16" borderId="0" applyNumberFormat="0" applyBorder="0" applyAlignment="0" applyProtection="0">
      <alignment vertical="center"/>
    </xf>
    <xf numFmtId="0" fontId="91" fillId="5" borderId="0" applyNumberFormat="0" applyBorder="0" applyAlignment="0" applyProtection="0">
      <alignment vertical="center"/>
    </xf>
    <xf numFmtId="0" fontId="91" fillId="14" borderId="0" applyNumberFormat="0" applyBorder="0" applyAlignment="0" applyProtection="0">
      <alignment vertical="center"/>
    </xf>
    <xf numFmtId="0" fontId="91" fillId="17" borderId="0" applyNumberFormat="0" applyBorder="0" applyAlignment="0" applyProtection="0">
      <alignment vertical="center"/>
    </xf>
    <xf numFmtId="0" fontId="100" fillId="22" borderId="0" applyNumberFormat="0" applyBorder="0" applyAlignment="0" applyProtection="0">
      <alignment vertical="center"/>
    </xf>
    <xf numFmtId="0" fontId="100" fillId="15" borderId="0" applyNumberFormat="0" applyBorder="0" applyAlignment="0" applyProtection="0">
      <alignment vertical="center"/>
    </xf>
    <xf numFmtId="0" fontId="100" fillId="16" borderId="0" applyNumberFormat="0" applyBorder="0" applyAlignment="0" applyProtection="0">
      <alignment vertical="center"/>
    </xf>
    <xf numFmtId="0" fontId="100" fillId="23" borderId="0" applyNumberFormat="0" applyBorder="0" applyAlignment="0" applyProtection="0">
      <alignment vertical="center"/>
    </xf>
    <xf numFmtId="0" fontId="100" fillId="24" borderId="0" applyNumberFormat="0" applyBorder="0" applyAlignment="0" applyProtection="0">
      <alignment vertical="center"/>
    </xf>
    <xf numFmtId="0" fontId="100" fillId="25" borderId="0" applyNumberFormat="0" applyBorder="0" applyAlignment="0" applyProtection="0">
      <alignment vertical="center"/>
    </xf>
    <xf numFmtId="0" fontId="100" fillId="30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23" borderId="0" applyNumberFormat="0" applyBorder="0" applyAlignment="0" applyProtection="0">
      <alignment vertical="center"/>
    </xf>
    <xf numFmtId="0" fontId="100" fillId="24" borderId="0" applyNumberFormat="0" applyBorder="0" applyAlignment="0" applyProtection="0">
      <alignment vertical="center"/>
    </xf>
    <xf numFmtId="0" fontId="100" fillId="38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2" fillId="39" borderId="2" applyNumberFormat="0" applyAlignment="0" applyProtection="0">
      <alignment vertical="center"/>
    </xf>
    <xf numFmtId="0" fontId="103" fillId="40" borderId="3" applyNumberForma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4" borderId="0" applyNumberFormat="0" applyBorder="0" applyAlignment="0" applyProtection="0">
      <alignment vertical="center"/>
    </xf>
    <xf numFmtId="0" fontId="106" fillId="0" borderId="6" applyNumberFormat="0" applyFill="0" applyAlignment="0" applyProtection="0">
      <alignment vertical="center"/>
    </xf>
    <xf numFmtId="0" fontId="107" fillId="0" borderId="7" applyNumberFormat="0" applyFill="0" applyAlignment="0" applyProtection="0">
      <alignment vertical="center"/>
    </xf>
    <xf numFmtId="0" fontId="108" fillId="0" borderId="8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9" fillId="7" borderId="2" applyNumberFormat="0" applyAlignment="0" applyProtection="0">
      <alignment vertical="center"/>
    </xf>
    <xf numFmtId="0" fontId="110" fillId="0" borderId="10" applyNumberFormat="0" applyFill="0" applyAlignment="0" applyProtection="0">
      <alignment vertical="center"/>
    </xf>
    <xf numFmtId="0" fontId="111" fillId="43" borderId="0" applyNumberFormat="0" applyBorder="0" applyAlignment="0" applyProtection="0">
      <alignment vertical="center"/>
    </xf>
    <xf numFmtId="0" fontId="91" fillId="44" borderId="11" applyNumberFormat="0" applyFont="0" applyAlignment="0" applyProtection="0">
      <alignment vertical="center"/>
    </xf>
    <xf numFmtId="0" fontId="112" fillId="39" borderId="12" applyNumberFormat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92" fillId="0" borderId="15" applyNumberFormat="0" applyFill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06" fillId="0" borderId="6" applyNumberFormat="0" applyFill="0" applyAlignment="0" applyProtection="0">
      <alignment vertical="center"/>
    </xf>
    <xf numFmtId="0" fontId="107" fillId="0" borderId="7" applyNumberFormat="0" applyFill="0" applyAlignment="0" applyProtection="0">
      <alignment vertical="center"/>
    </xf>
    <xf numFmtId="0" fontId="108" fillId="0" borderId="8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/>
    <xf numFmtId="0" fontId="105" fillId="10" borderId="0" applyNumberFormat="0" applyBorder="0" applyAlignment="0" applyProtection="0">
      <alignment vertical="center"/>
    </xf>
    <xf numFmtId="0" fontId="105" fillId="10" borderId="0" applyNumberFormat="0" applyBorder="0" applyAlignment="0" applyProtection="0">
      <alignment vertical="center"/>
    </xf>
    <xf numFmtId="0" fontId="92" fillId="0" borderId="15" applyNumberFormat="0" applyFill="0" applyAlignment="0" applyProtection="0">
      <alignment vertical="center"/>
    </xf>
    <xf numFmtId="0" fontId="102" fillId="34" borderId="2" applyNumberFormat="0" applyAlignment="0" applyProtection="0">
      <alignment vertical="center"/>
    </xf>
    <xf numFmtId="0" fontId="103" fillId="35" borderId="3" applyNumberForma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0" fillId="0" borderId="10" applyNumberFormat="0" applyFill="0" applyAlignment="0" applyProtection="0">
      <alignment vertical="center"/>
    </xf>
    <xf numFmtId="0" fontId="111" fillId="54" borderId="0" applyNumberFormat="0" applyBorder="0" applyAlignment="0" applyProtection="0">
      <alignment vertical="center"/>
    </xf>
    <xf numFmtId="0" fontId="112" fillId="34" borderId="12" applyNumberFormat="0" applyAlignment="0" applyProtection="0">
      <alignment vertical="center"/>
    </xf>
    <xf numFmtId="0" fontId="109" fillId="13" borderId="2" applyNumberFormat="0" applyAlignment="0" applyProtection="0">
      <alignment vertical="center"/>
    </xf>
    <xf numFmtId="0" fontId="90" fillId="33" borderId="11" applyNumberFormat="0" applyFont="0" applyAlignment="0" applyProtection="0">
      <alignment vertical="center"/>
    </xf>
    <xf numFmtId="0" fontId="100" fillId="30" borderId="0" applyNumberFormat="0" applyBorder="0" applyAlignment="0" applyProtection="0">
      <alignment vertical="center"/>
    </xf>
    <xf numFmtId="0" fontId="100" fillId="32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00" fillId="23" borderId="0" applyNumberFormat="0" applyBorder="0" applyAlignment="0" applyProtection="0">
      <alignment vertical="center"/>
    </xf>
    <xf numFmtId="0" fontId="100" fillId="24" borderId="0" applyNumberFormat="0" applyBorder="0" applyAlignment="0" applyProtection="0">
      <alignment vertical="center"/>
    </xf>
    <xf numFmtId="0" fontId="100" fillId="38" borderId="0" applyNumberFormat="0" applyBorder="0" applyAlignment="0" applyProtection="0">
      <alignment vertical="center"/>
    </xf>
    <xf numFmtId="0" fontId="109" fillId="7" borderId="2" applyNumberFormat="0" applyAlignment="0" applyProtection="0">
      <alignment vertical="center"/>
    </xf>
    <xf numFmtId="0" fontId="90" fillId="0" borderId="0">
      <alignment vertical="center"/>
    </xf>
    <xf numFmtId="0" fontId="91" fillId="0" borderId="0">
      <alignment vertical="center"/>
    </xf>
  </cellStyleXfs>
  <cellXfs count="19">
    <xf numFmtId="0" fontId="0" fillId="0" borderId="0" xfId="0" applyAlignment="1">
      <alignment vertical="center"/>
    </xf>
    <xf numFmtId="178" fontId="87" fillId="0" borderId="0" xfId="0" applyNumberFormat="1" applyFont="1" applyFill="1" applyBorder="1" applyAlignment="1">
      <alignment horizontal="center" vertical="center" wrapText="1"/>
    </xf>
    <xf numFmtId="0" fontId="94" fillId="0" borderId="9" xfId="0" applyNumberFormat="1" applyFont="1" applyBorder="1" applyAlignment="1">
      <alignment horizontal="center" vertical="center"/>
    </xf>
    <xf numFmtId="0" fontId="95" fillId="0" borderId="9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 wrapText="1"/>
    </xf>
    <xf numFmtId="176" fontId="98" fillId="0" borderId="9" xfId="0" applyNumberFormat="1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7" fillId="0" borderId="9" xfId="0" applyFont="1" applyBorder="1" applyAlignment="1">
      <alignment horizontal="center" vertical="center"/>
    </xf>
    <xf numFmtId="206" fontId="96" fillId="0" borderId="9" xfId="0" applyNumberFormat="1" applyFont="1" applyFill="1" applyBorder="1" applyAlignment="1">
      <alignment horizontal="center" vertical="center" wrapText="1"/>
    </xf>
    <xf numFmtId="178" fontId="115" fillId="0" borderId="0" xfId="1240" applyNumberFormat="1" applyFont="1" applyBorder="1" applyAlignment="1">
      <alignment vertical="center"/>
    </xf>
    <xf numFmtId="178" fontId="116" fillId="0" borderId="0" xfId="0" applyNumberFormat="1" applyFont="1" applyFill="1" applyAlignment="1">
      <alignment vertical="center"/>
    </xf>
    <xf numFmtId="178" fontId="115" fillId="0" borderId="0" xfId="1240" applyNumberFormat="1" applyFont="1" applyBorder="1" applyAlignment="1">
      <alignment horizontal="center" vertical="center"/>
    </xf>
    <xf numFmtId="176" fontId="99" fillId="0" borderId="19" xfId="1240" applyNumberFormat="1" applyFont="1" applyFill="1" applyBorder="1" applyAlignment="1">
      <alignment horizontal="center" vertical="center" wrapText="1"/>
    </xf>
    <xf numFmtId="176" fontId="99" fillId="0" borderId="5" xfId="1240" applyNumberFormat="1" applyFont="1" applyFill="1" applyBorder="1" applyAlignment="1">
      <alignment horizontal="center" vertical="center" wrapText="1"/>
    </xf>
    <xf numFmtId="176" fontId="99" fillId="0" borderId="20" xfId="1240" applyNumberFormat="1" applyFont="1" applyFill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/>
    </xf>
    <xf numFmtId="176" fontId="98" fillId="0" borderId="9" xfId="0" applyNumberFormat="1" applyFont="1" applyFill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center" vertical="center" wrapText="1"/>
    </xf>
  </cellXfs>
  <cellStyles count="1315">
    <cellStyle name="_20100326高清市院遂宁检察院1080P配置清单26日改" xfId="1"/>
    <cellStyle name="_Book1" xfId="2"/>
    <cellStyle name="_Book1_1" xfId="3"/>
    <cellStyle name="_Book1_2" xfId="4"/>
    <cellStyle name="_Book1_3" xfId="5"/>
    <cellStyle name="_ET_STYLE_NoName_00_" xfId="6"/>
    <cellStyle name="_ET_STYLE_NoName_00__A15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合并-2013、2015公益金" xfId="22"/>
    <cellStyle name="_弱电系统设备配置报价清单" xfId="23"/>
    <cellStyle name="0,0_x000d__x000a_NA_x000d__x000a_" xfId="24"/>
    <cellStyle name="20% - Accent1" xfId="25"/>
    <cellStyle name="20% - Accent1 2" xfId="1241"/>
    <cellStyle name="20% - Accent2" xfId="26"/>
    <cellStyle name="20% - Accent2 2" xfId="1242"/>
    <cellStyle name="20% - Accent3" xfId="27"/>
    <cellStyle name="20% - Accent3 2" xfId="1243"/>
    <cellStyle name="20% - Accent4" xfId="28"/>
    <cellStyle name="20% - Accent4 2" xfId="1244"/>
    <cellStyle name="20% - Accent5" xfId="29"/>
    <cellStyle name="20% - Accent5 2" xfId="1245"/>
    <cellStyle name="20% - Accent6" xfId="30"/>
    <cellStyle name="20% - Accent6 2" xfId="1246"/>
    <cellStyle name="20% - 强调文字颜色 1 2" xfId="31"/>
    <cellStyle name="20% - 强调文字颜色 2 2" xfId="32"/>
    <cellStyle name="20% - 强调文字颜色 3 2" xfId="33"/>
    <cellStyle name="20% - 强调文字颜色 4 2" xfId="34"/>
    <cellStyle name="20% - 强调文字颜色 5 2" xfId="35"/>
    <cellStyle name="20% - 强调文字颜色 6 2" xfId="36"/>
    <cellStyle name="40% - Accent1" xfId="37"/>
    <cellStyle name="40% - Accent1 2" xfId="1247"/>
    <cellStyle name="40% - Accent2" xfId="38"/>
    <cellStyle name="40% - Accent2 2" xfId="1248"/>
    <cellStyle name="40% - Accent3" xfId="39"/>
    <cellStyle name="40% - Accent3 2" xfId="1249"/>
    <cellStyle name="40% - Accent4" xfId="40"/>
    <cellStyle name="40% - Accent4 2" xfId="1250"/>
    <cellStyle name="40% - Accent5" xfId="41"/>
    <cellStyle name="40% - Accent5 2" xfId="1251"/>
    <cellStyle name="40% - Accent6" xfId="42"/>
    <cellStyle name="40% - Accent6 2" xfId="1252"/>
    <cellStyle name="40% - 强调文字颜色 1 2" xfId="43"/>
    <cellStyle name="40% - 强调文字颜色 2 2" xfId="44"/>
    <cellStyle name="40% - 强调文字颜色 3 2" xfId="45"/>
    <cellStyle name="40% - 强调文字颜色 4 2" xfId="46"/>
    <cellStyle name="40% - 强调文字颜色 5 2" xfId="47"/>
    <cellStyle name="40% - 强调文字颜色 6 2" xfId="48"/>
    <cellStyle name="60% - Accent1" xfId="49"/>
    <cellStyle name="60% - Accent1 2" xfId="1253"/>
    <cellStyle name="60% - Accent2" xfId="50"/>
    <cellStyle name="60% - Accent2 2" xfId="1254"/>
    <cellStyle name="60% - Accent3" xfId="51"/>
    <cellStyle name="60% - Accent3 2" xfId="1255"/>
    <cellStyle name="60% - Accent4" xfId="52"/>
    <cellStyle name="60% - Accent4 2" xfId="1256"/>
    <cellStyle name="60% - Accent5" xfId="53"/>
    <cellStyle name="60% - Accent5 2" xfId="1257"/>
    <cellStyle name="60% - Accent6" xfId="54"/>
    <cellStyle name="60% - Accent6 2" xfId="1258"/>
    <cellStyle name="60% - 强调文字颜色 1 2" xfId="55"/>
    <cellStyle name="60% - 强调文字颜色 2 2" xfId="56"/>
    <cellStyle name="60% - 强调文字颜色 3 2" xfId="57"/>
    <cellStyle name="60% - 强调文字颜色 4 2" xfId="58"/>
    <cellStyle name="60% - 强调文字颜色 5 2" xfId="59"/>
    <cellStyle name="60% - 强调文字颜色 6 2" xfId="60"/>
    <cellStyle name="6mal" xfId="61"/>
    <cellStyle name="Accent1" xfId="62"/>
    <cellStyle name="Accent1 - 20%" xfId="63"/>
    <cellStyle name="Accent1 - 40%" xfId="64"/>
    <cellStyle name="Accent1 - 60%" xfId="65"/>
    <cellStyle name="Accent1 2" xfId="1259"/>
    <cellStyle name="Accent1 3" xfId="1306"/>
    <cellStyle name="Accent1_20121210-2013年村级老年协会示范点扶持专项经费细化表-报陆锋" xfId="66"/>
    <cellStyle name="Accent2" xfId="67"/>
    <cellStyle name="Accent2 - 20%" xfId="68"/>
    <cellStyle name="Accent2 - 40%" xfId="69"/>
    <cellStyle name="Accent2 - 60%" xfId="70"/>
    <cellStyle name="Accent2 2" xfId="1260"/>
    <cellStyle name="Accent2 3" xfId="1307"/>
    <cellStyle name="Accent2_20121210-2013年村级老年协会示范点扶持专项经费细化表-报陆锋" xfId="71"/>
    <cellStyle name="Accent3" xfId="72"/>
    <cellStyle name="Accent3 - 20%" xfId="73"/>
    <cellStyle name="Accent3 - 40%" xfId="74"/>
    <cellStyle name="Accent3 - 60%" xfId="75"/>
    <cellStyle name="Accent3 2" xfId="1261"/>
    <cellStyle name="Accent3 3" xfId="1308"/>
    <cellStyle name="Accent3_20121210-2013年村级老年协会示范点扶持专项经费细化表-报陆锋" xfId="76"/>
    <cellStyle name="Accent4" xfId="77"/>
    <cellStyle name="Accent4 - 20%" xfId="78"/>
    <cellStyle name="Accent4 - 40%" xfId="79"/>
    <cellStyle name="Accent4 - 60%" xfId="80"/>
    <cellStyle name="Accent4 2" xfId="1262"/>
    <cellStyle name="Accent4 3" xfId="1309"/>
    <cellStyle name="Accent4_20121210-2013年村级老年协会示范点扶持专项经费细化表-报陆锋" xfId="81"/>
    <cellStyle name="Accent5" xfId="82"/>
    <cellStyle name="Accent5 - 20%" xfId="83"/>
    <cellStyle name="Accent5 - 40%" xfId="84"/>
    <cellStyle name="Accent5 - 60%" xfId="85"/>
    <cellStyle name="Accent5 2" xfId="1263"/>
    <cellStyle name="Accent5 3" xfId="1310"/>
    <cellStyle name="Accent5_20121210-2013年村级老年协会示范点扶持专项经费细化表-报陆锋" xfId="86"/>
    <cellStyle name="Accent6" xfId="87"/>
    <cellStyle name="Accent6 - 20%" xfId="88"/>
    <cellStyle name="Accent6 - 40%" xfId="89"/>
    <cellStyle name="Accent6 - 60%" xfId="90"/>
    <cellStyle name="Accent6 2" xfId="1264"/>
    <cellStyle name="Accent6 3" xfId="1311"/>
    <cellStyle name="Accent6_20121210-2013年村级老年协会示范点扶持专项经费细化表-报陆锋" xfId="91"/>
    <cellStyle name="args.style" xfId="92"/>
    <cellStyle name="Bad" xfId="93"/>
    <cellStyle name="Bad 2" xfId="1265"/>
    <cellStyle name="Black" xfId="94"/>
    <cellStyle name="Border" xfId="95"/>
    <cellStyle name="Calc Currency (0)" xfId="96"/>
    <cellStyle name="Calculation" xfId="97"/>
    <cellStyle name="Calculation 2" xfId="1266"/>
    <cellStyle name="Check Cell" xfId="98"/>
    <cellStyle name="Check Cell 2" xfId="1267"/>
    <cellStyle name="ColLevel_0" xfId="99"/>
    <cellStyle name="Comma [0]" xfId="100"/>
    <cellStyle name="comma zerodec" xfId="101"/>
    <cellStyle name="Comma_!!!GO" xfId="102"/>
    <cellStyle name="comma-d" xfId="103"/>
    <cellStyle name="Currency [0]" xfId="104"/>
    <cellStyle name="Currency_!!!GO" xfId="105"/>
    <cellStyle name="Currency1" xfId="106"/>
    <cellStyle name="Date" xfId="107"/>
    <cellStyle name="Dezimal [0]_laroux" xfId="108"/>
    <cellStyle name="Dezimal_laroux" xfId="109"/>
    <cellStyle name="Dollar (zero dec)" xfId="110"/>
    <cellStyle name="Explanatory Text" xfId="111"/>
    <cellStyle name="Explanatory Text 2" xfId="1268"/>
    <cellStyle name="Fixed" xfId="112"/>
    <cellStyle name="Followed Hyperlink_AheadBehind.xls Chart 23" xfId="113"/>
    <cellStyle name="Good" xfId="114"/>
    <cellStyle name="Good 2" xfId="1269"/>
    <cellStyle name="Grey" xfId="115"/>
    <cellStyle name="Header1" xfId="116"/>
    <cellStyle name="Header2" xfId="117"/>
    <cellStyle name="Heading 1" xfId="118"/>
    <cellStyle name="Heading 1 2" xfId="1270"/>
    <cellStyle name="Heading 2" xfId="119"/>
    <cellStyle name="Heading 2 2" xfId="1271"/>
    <cellStyle name="Heading 3" xfId="120"/>
    <cellStyle name="Heading 3 2" xfId="1272"/>
    <cellStyle name="Heading 4" xfId="121"/>
    <cellStyle name="Heading 4 2" xfId="1273"/>
    <cellStyle name="HEADING1" xfId="122"/>
    <cellStyle name="HEADING2" xfId="123"/>
    <cellStyle name="Hyperlink_AheadBehind.xls Chart 23" xfId="124"/>
    <cellStyle name="Input" xfId="125"/>
    <cellStyle name="Input [yellow]" xfId="126"/>
    <cellStyle name="Input 2" xfId="1274"/>
    <cellStyle name="Input 3" xfId="1312"/>
    <cellStyle name="Input Cells" xfId="127"/>
    <cellStyle name="Input_20121210-2013年村级老年协会示范点扶持专项经费细化表-报陆锋" xfId="128"/>
    <cellStyle name="Linked Cell" xfId="129"/>
    <cellStyle name="Linked Cell 2" xfId="1275"/>
    <cellStyle name="Linked Cells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utral" xfId="139"/>
    <cellStyle name="Neutral 2" xfId="1276"/>
    <cellStyle name="New Times Roman" xfId="140"/>
    <cellStyle name="no dec" xfId="141"/>
    <cellStyle name="Non défini" xfId="142"/>
    <cellStyle name="Norma,_laroux_4_营业在建 (2)_E21" xfId="143"/>
    <cellStyle name="Normal - Style1" xfId="144"/>
    <cellStyle name="Normal_!!!GO" xfId="145"/>
    <cellStyle name="Note" xfId="146"/>
    <cellStyle name="Note 2" xfId="1277"/>
    <cellStyle name="Output" xfId="147"/>
    <cellStyle name="Output 2" xfId="1278"/>
    <cellStyle name="per.style" xfId="148"/>
    <cellStyle name="Percent [2]" xfId="149"/>
    <cellStyle name="Percent_!!!GO" xfId="150"/>
    <cellStyle name="Pourcentage_pldt" xfId="151"/>
    <cellStyle name="PSChar" xfId="152"/>
    <cellStyle name="PSDate" xfId="153"/>
    <cellStyle name="PSDec" xfId="154"/>
    <cellStyle name="PSHeading" xfId="155"/>
    <cellStyle name="PSInt" xfId="156"/>
    <cellStyle name="PSSpacer" xfId="157"/>
    <cellStyle name="Red" xfId="158"/>
    <cellStyle name="RowLevel_0" xfId="159"/>
    <cellStyle name="sstot" xfId="160"/>
    <cellStyle name="Standard_AREAS" xfId="161"/>
    <cellStyle name="t" xfId="162"/>
    <cellStyle name="t_HVAC Equipment (3)" xfId="163"/>
    <cellStyle name="Title" xfId="164"/>
    <cellStyle name="Title 2" xfId="1279"/>
    <cellStyle name="Total" xfId="165"/>
    <cellStyle name="Total 2" xfId="1280"/>
    <cellStyle name="Tusental (0)_pldt" xfId="166"/>
    <cellStyle name="Tusental_pldt" xfId="167"/>
    <cellStyle name="Valuta (0)_pldt" xfId="168"/>
    <cellStyle name="Valuta_pldt" xfId="169"/>
    <cellStyle name="Warning Text" xfId="170"/>
    <cellStyle name="Warning Text 2" xfId="1281"/>
    <cellStyle name="百分比 2" xfId="171"/>
    <cellStyle name="百分比 3" xfId="172"/>
    <cellStyle name="百分比 4" xfId="173"/>
    <cellStyle name="捠壿 [0.00]_Region Orders (2)" xfId="174"/>
    <cellStyle name="捠壿_Region Orders (2)" xfId="175"/>
    <cellStyle name="编号" xfId="176"/>
    <cellStyle name="标题" xfId="177" builtinId="15" customBuiltin="1"/>
    <cellStyle name="标题 1" xfId="178" builtinId="16" customBuiltin="1"/>
    <cellStyle name="标题 1 2" xfId="179"/>
    <cellStyle name="标题 1 3" xfId="1283"/>
    <cellStyle name="标题 2" xfId="180" builtinId="17" customBuiltin="1"/>
    <cellStyle name="标题 2 2" xfId="181"/>
    <cellStyle name="标题 2 3" xfId="1284"/>
    <cellStyle name="标题 3" xfId="182" builtinId="18" customBuiltin="1"/>
    <cellStyle name="标题 3 2" xfId="183"/>
    <cellStyle name="标题 3 3" xfId="1285"/>
    <cellStyle name="标题 4" xfId="184" builtinId="19" customBuiltin="1"/>
    <cellStyle name="标题 4 2" xfId="185"/>
    <cellStyle name="标题 4 3" xfId="1286"/>
    <cellStyle name="标题 5" xfId="186"/>
    <cellStyle name="标题 6" xfId="1282"/>
    <cellStyle name="标题1" xfId="187"/>
    <cellStyle name="表标题" xfId="188"/>
    <cellStyle name="部门" xfId="189"/>
    <cellStyle name="差" xfId="190" builtinId="27" customBuiltin="1"/>
    <cellStyle name="差 2" xfId="191"/>
    <cellStyle name="差 3" xfId="1287"/>
    <cellStyle name="差_~4190974" xfId="192"/>
    <cellStyle name="差_~5676413" xfId="193"/>
    <cellStyle name="差_00省级(打印)" xfId="194"/>
    <cellStyle name="差_00省级(定稿)" xfId="195"/>
    <cellStyle name="差_03昭通" xfId="196"/>
    <cellStyle name="差_0502通海县" xfId="197"/>
    <cellStyle name="差_05玉溪" xfId="198"/>
    <cellStyle name="差_0605石屏县" xfId="199"/>
    <cellStyle name="差_1003牟定县" xfId="200"/>
    <cellStyle name="差_1110洱源县" xfId="201"/>
    <cellStyle name="差_11大理" xfId="202"/>
    <cellStyle name="差_2、土地面积、人口、粮食产量基本情况" xfId="203"/>
    <cellStyle name="差_2006年分析表" xfId="204"/>
    <cellStyle name="差_2006年基础数据" xfId="205"/>
    <cellStyle name="差_2006年全省财力计算表（中央、决算）" xfId="206"/>
    <cellStyle name="差_2006年水利统计指标统计表" xfId="207"/>
    <cellStyle name="差_2006年在职人员情况" xfId="208"/>
    <cellStyle name="差_2007年检察院案件数" xfId="209"/>
    <cellStyle name="差_2007年可用财力" xfId="210"/>
    <cellStyle name="差_2007年人员分部门统计表" xfId="211"/>
    <cellStyle name="差_2007年政法部门业务指标" xfId="212"/>
    <cellStyle name="差_2008年县级公安保障标准落实奖励经费分配测算" xfId="213"/>
    <cellStyle name="差_2008云南省分县市中小学教职工统计表（教育厅提供）" xfId="214"/>
    <cellStyle name="差_2009年一般性转移支付标准工资" xfId="215"/>
    <cellStyle name="差_2009年一般性转移支付标准工资_~4190974" xfId="216"/>
    <cellStyle name="差_2009年一般性转移支付标准工资_~5676413" xfId="217"/>
    <cellStyle name="差_2009年一般性转移支付标准工资_不用软件计算9.1不考虑经费管理评价xl" xfId="218"/>
    <cellStyle name="差_2009年一般性转移支付标准工资_地方配套按人均增幅控制8.30xl" xfId="219"/>
    <cellStyle name="差_2009年一般性转移支付标准工资_地方配套按人均增幅控制8.30一般预算平均增幅、人均可用财力平均增幅两次控制、社会治安系数调整、案件数调整xl" xfId="220"/>
    <cellStyle name="差_2009年一般性转移支付标准工资_地方配套按人均增幅控制8.31（调整结案率后）xl" xfId="221"/>
    <cellStyle name="差_2009年一般性转移支付标准工资_奖励补助测算5.22测试" xfId="222"/>
    <cellStyle name="差_2009年一般性转移支付标准工资_奖励补助测算5.23新" xfId="223"/>
    <cellStyle name="差_2009年一般性转移支付标准工资_奖励补助测算5.24冯铸" xfId="224"/>
    <cellStyle name="差_2009年一般性转移支付标准工资_奖励补助测算7.23" xfId="225"/>
    <cellStyle name="差_2009年一般性转移支付标准工资_奖励补助测算7.25" xfId="226"/>
    <cellStyle name="差_2009年一般性转移支付标准工资_奖励补助测算7.25 (version 1) (version 1)" xfId="227"/>
    <cellStyle name="差_20121210-2013年村级老年协会示范点扶持专项经费细化表-报陆锋" xfId="228"/>
    <cellStyle name="差_530623_2006年县级财政报表附表" xfId="229"/>
    <cellStyle name="差_530629_2006年县级财政报表附表" xfId="230"/>
    <cellStyle name="差_5334_2006年迪庆县级财政报表附表" xfId="231"/>
    <cellStyle name="差_A09" xfId="232"/>
    <cellStyle name="差_A13" xfId="233"/>
    <cellStyle name="差_A14" xfId="234"/>
    <cellStyle name="差_A15" xfId="235"/>
    <cellStyle name="差_A17" xfId="236"/>
    <cellStyle name="差_A19" xfId="237"/>
    <cellStyle name="差_A20" xfId="238"/>
    <cellStyle name="差_A21" xfId="239"/>
    <cellStyle name="差_A22" xfId="240"/>
    <cellStyle name="差_A23" xfId="241"/>
    <cellStyle name="差_A25" xfId="242"/>
    <cellStyle name="差_A26" xfId="243"/>
    <cellStyle name="差_A30" xfId="244"/>
    <cellStyle name="差_Book1" xfId="245"/>
    <cellStyle name="差_Book1_1" xfId="246"/>
    <cellStyle name="差_Book1_2" xfId="247"/>
    <cellStyle name="差_Book1_县公司" xfId="248"/>
    <cellStyle name="差_Book1_银行账户情况表_2010年12月" xfId="249"/>
    <cellStyle name="差_Book2" xfId="250"/>
    <cellStyle name="差_M01-2(州市补助收入)" xfId="251"/>
    <cellStyle name="差_M03" xfId="252"/>
    <cellStyle name="差_不用软件计算9.1不考虑经费管理评价xl" xfId="253"/>
    <cellStyle name="差_财政供养人员" xfId="254"/>
    <cellStyle name="差_财政支出对上级的依赖程度" xfId="255"/>
    <cellStyle name="差_城建部门" xfId="256"/>
    <cellStyle name="差_地方配套按人均增幅控制8.30xl" xfId="257"/>
    <cellStyle name="差_地方配套按人均增幅控制8.30一般预算平均增幅、人均可用财力平均增幅两次控制、社会治安系数调整、案件数调整xl" xfId="258"/>
    <cellStyle name="差_地方配套按人均增幅控制8.31（调整结案率后）xl" xfId="259"/>
    <cellStyle name="差_第五部分(才淼、饶永宏）" xfId="260"/>
    <cellStyle name="差_第一部分：综合全" xfId="261"/>
    <cellStyle name="差_福建0818" xfId="262"/>
    <cellStyle name="差_福建0818 2" xfId="1288"/>
    <cellStyle name="差_福建0818_A15" xfId="263"/>
    <cellStyle name="差_高中教师人数（教育厅1.6日提供）" xfId="264"/>
    <cellStyle name="差_汇总" xfId="265"/>
    <cellStyle name="差_汇总-县级财政报表附表" xfId="266"/>
    <cellStyle name="差_基础数据分析" xfId="267"/>
    <cellStyle name="差_检验表" xfId="268"/>
    <cellStyle name="差_检验表（调整后）" xfId="269"/>
    <cellStyle name="差_建行" xfId="270"/>
    <cellStyle name="差_奖励补助测算5.22测试" xfId="271"/>
    <cellStyle name="差_奖励补助测算5.23新" xfId="272"/>
    <cellStyle name="差_奖励补助测算5.24冯铸" xfId="273"/>
    <cellStyle name="差_奖励补助测算7.23" xfId="274"/>
    <cellStyle name="差_奖励补助测算7.25" xfId="275"/>
    <cellStyle name="差_奖励补助测算7.25 (version 1) (version 1)" xfId="276"/>
    <cellStyle name="差_教师绩效工资测算表（离退休按各地上报数测算）2009年1月1日" xfId="277"/>
    <cellStyle name="差_教育厅提供义务教育及高中教师人数（2009年1月6日）" xfId="278"/>
    <cellStyle name="差_历年教师人数" xfId="279"/>
    <cellStyle name="差_丽江汇总" xfId="280"/>
    <cellStyle name="差_三季度－表二" xfId="281"/>
    <cellStyle name="差_卫生部门" xfId="282"/>
    <cellStyle name="差_文体广播部门" xfId="283"/>
    <cellStyle name="差_下半年禁毒办案经费分配2544.3万元" xfId="284"/>
    <cellStyle name="差_下半年禁吸戒毒经费1000万元" xfId="285"/>
    <cellStyle name="差_县公司" xfId="286"/>
    <cellStyle name="差_县级公安机关公用经费标准奖励测算方案（定稿）" xfId="287"/>
    <cellStyle name="差_县级基础数据" xfId="288"/>
    <cellStyle name="差_业务工作量指标" xfId="289"/>
    <cellStyle name="差_义务教育阶段教职工人数（教育厅提供最终）" xfId="290"/>
    <cellStyle name="差_银行账户情况表_2010年12月" xfId="291"/>
    <cellStyle name="差_云南农村义务教育统计表" xfId="292"/>
    <cellStyle name="差_云南省2008年中小学教师人数统计表" xfId="293"/>
    <cellStyle name="差_云南省2008年中小学教职工情况（教育厅提供20090101加工整理）" xfId="294"/>
    <cellStyle name="差_云南省2008年转移支付测算——州市本级考核部分及政策性测算" xfId="295"/>
    <cellStyle name="差_云南水利电力有限公司" xfId="296"/>
    <cellStyle name="差_指标四" xfId="297"/>
    <cellStyle name="差_指标五" xfId="298"/>
    <cellStyle name="常规" xfId="0" builtinId="0"/>
    <cellStyle name="常规 10" xfId="299"/>
    <cellStyle name="常规 11" xfId="300"/>
    <cellStyle name="常规 11 2" xfId="1289"/>
    <cellStyle name="常规 12" xfId="301"/>
    <cellStyle name="常规 12 2" xfId="302"/>
    <cellStyle name="常规 13" xfId="303"/>
    <cellStyle name="常规 14" xfId="1240"/>
    <cellStyle name="常规 15" xfId="304"/>
    <cellStyle name="常规 18" xfId="305"/>
    <cellStyle name="常规 2" xfId="306"/>
    <cellStyle name="常规 2 10" xfId="307"/>
    <cellStyle name="常规 2 11" xfId="308"/>
    <cellStyle name="常规 2 12" xfId="309"/>
    <cellStyle name="常规 2 13" xfId="310"/>
    <cellStyle name="常规 2 14" xfId="311"/>
    <cellStyle name="常规 2 15" xfId="312"/>
    <cellStyle name="常规 2 16" xfId="313"/>
    <cellStyle name="常规 2 17" xfId="314"/>
    <cellStyle name="常规 2 18" xfId="315"/>
    <cellStyle name="常规 2 19" xfId="316"/>
    <cellStyle name="常规 2 2" xfId="317"/>
    <cellStyle name="常规 2 2 10" xfId="318"/>
    <cellStyle name="常规 2 2 11" xfId="319"/>
    <cellStyle name="常规 2 2 12" xfId="320"/>
    <cellStyle name="常规 2 2 13" xfId="321"/>
    <cellStyle name="常规 2 2 14" xfId="322"/>
    <cellStyle name="常规 2 2 15" xfId="323"/>
    <cellStyle name="常规 2 2 2" xfId="324"/>
    <cellStyle name="常规 2 2 3" xfId="325"/>
    <cellStyle name="常规 2 2 4" xfId="326"/>
    <cellStyle name="常规 2 2 5" xfId="327"/>
    <cellStyle name="常规 2 2 6" xfId="328"/>
    <cellStyle name="常规 2 2 7" xfId="329"/>
    <cellStyle name="常规 2 2 8" xfId="330"/>
    <cellStyle name="常规 2 2 9" xfId="331"/>
    <cellStyle name="常规 2 2_A15" xfId="332"/>
    <cellStyle name="常规 2 20" xfId="333"/>
    <cellStyle name="常规 2 21" xfId="334"/>
    <cellStyle name="常规 2 22" xfId="335"/>
    <cellStyle name="常规 2 23" xfId="336"/>
    <cellStyle name="常规 2 24" xfId="337"/>
    <cellStyle name="常规 2 25" xfId="338"/>
    <cellStyle name="常规 2 26" xfId="339"/>
    <cellStyle name="常规 2 27" xfId="1290"/>
    <cellStyle name="常规 2 28" xfId="1313"/>
    <cellStyle name="常规 2 3" xfId="340"/>
    <cellStyle name="常规 2 3 10" xfId="341"/>
    <cellStyle name="常规 2 3 11" xfId="342"/>
    <cellStyle name="常规 2 3 12" xfId="343"/>
    <cellStyle name="常规 2 3 13" xfId="344"/>
    <cellStyle name="常规 2 3 14" xfId="345"/>
    <cellStyle name="常规 2 3 15" xfId="346"/>
    <cellStyle name="常规 2 3 2" xfId="347"/>
    <cellStyle name="常规 2 3 3" xfId="348"/>
    <cellStyle name="常规 2 3 4" xfId="349"/>
    <cellStyle name="常规 2 3 5" xfId="350"/>
    <cellStyle name="常规 2 3 6" xfId="351"/>
    <cellStyle name="常规 2 3 7" xfId="352"/>
    <cellStyle name="常规 2 3 8" xfId="353"/>
    <cellStyle name="常规 2 3 9" xfId="354"/>
    <cellStyle name="常规 2 3_Book1" xfId="355"/>
    <cellStyle name="常规 2 4" xfId="356"/>
    <cellStyle name="常规 2 4 10" xfId="357"/>
    <cellStyle name="常规 2 4 11" xfId="358"/>
    <cellStyle name="常规 2 4 12" xfId="359"/>
    <cellStyle name="常规 2 4 13" xfId="360"/>
    <cellStyle name="常规 2 4 14" xfId="361"/>
    <cellStyle name="常规 2 4 15" xfId="362"/>
    <cellStyle name="常规 2 4 2" xfId="363"/>
    <cellStyle name="常规 2 4 3" xfId="364"/>
    <cellStyle name="常规 2 4 4" xfId="365"/>
    <cellStyle name="常规 2 4 5" xfId="366"/>
    <cellStyle name="常规 2 4 6" xfId="367"/>
    <cellStyle name="常规 2 4 7" xfId="368"/>
    <cellStyle name="常规 2 4 8" xfId="369"/>
    <cellStyle name="常规 2 4 9" xfId="370"/>
    <cellStyle name="常规 2 4_Book1" xfId="371"/>
    <cellStyle name="常规 2 5" xfId="372"/>
    <cellStyle name="常规 2 5 10" xfId="373"/>
    <cellStyle name="常规 2 5 11" xfId="374"/>
    <cellStyle name="常规 2 5 12" xfId="375"/>
    <cellStyle name="常规 2 5 13" xfId="376"/>
    <cellStyle name="常规 2 5 14" xfId="377"/>
    <cellStyle name="常规 2 5 15" xfId="378"/>
    <cellStyle name="常规 2 5 2" xfId="379"/>
    <cellStyle name="常规 2 5 3" xfId="380"/>
    <cellStyle name="常规 2 5 4" xfId="381"/>
    <cellStyle name="常规 2 5 5" xfId="382"/>
    <cellStyle name="常规 2 5 6" xfId="383"/>
    <cellStyle name="常规 2 5 7" xfId="384"/>
    <cellStyle name="常规 2 5 8" xfId="385"/>
    <cellStyle name="常规 2 5 9" xfId="386"/>
    <cellStyle name="常规 2 5_Book1" xfId="387"/>
    <cellStyle name="常规 2 6" xfId="388"/>
    <cellStyle name="常规 2 6 10" xfId="389"/>
    <cellStyle name="常规 2 6 11" xfId="390"/>
    <cellStyle name="常规 2 6 12" xfId="391"/>
    <cellStyle name="常规 2 6 13" xfId="392"/>
    <cellStyle name="常规 2 6 14" xfId="393"/>
    <cellStyle name="常规 2 6 15" xfId="394"/>
    <cellStyle name="常规 2 6 2" xfId="395"/>
    <cellStyle name="常规 2 6 3" xfId="396"/>
    <cellStyle name="常规 2 6 4" xfId="397"/>
    <cellStyle name="常规 2 6 5" xfId="398"/>
    <cellStyle name="常规 2 6 6" xfId="399"/>
    <cellStyle name="常规 2 6 7" xfId="400"/>
    <cellStyle name="常规 2 6 8" xfId="401"/>
    <cellStyle name="常规 2 6 9" xfId="402"/>
    <cellStyle name="常规 2 6_Book1" xfId="403"/>
    <cellStyle name="常规 2 7" xfId="404"/>
    <cellStyle name="常规 2 7 10" xfId="405"/>
    <cellStyle name="常规 2 7 11" xfId="406"/>
    <cellStyle name="常规 2 7 12" xfId="407"/>
    <cellStyle name="常规 2 7 13" xfId="408"/>
    <cellStyle name="常规 2 7 14" xfId="409"/>
    <cellStyle name="常规 2 7 15" xfId="410"/>
    <cellStyle name="常规 2 7 16" xfId="411"/>
    <cellStyle name="常规 2 7 17" xfId="412"/>
    <cellStyle name="常规 2 7 2" xfId="413"/>
    <cellStyle name="常规 2 7 3" xfId="414"/>
    <cellStyle name="常规 2 7 4" xfId="415"/>
    <cellStyle name="常规 2 7 5" xfId="416"/>
    <cellStyle name="常规 2 7 6" xfId="417"/>
    <cellStyle name="常规 2 7 7" xfId="418"/>
    <cellStyle name="常规 2 7 8" xfId="419"/>
    <cellStyle name="常规 2 7 9" xfId="420"/>
    <cellStyle name="常规 2 7_Book1" xfId="421"/>
    <cellStyle name="常规 2 8" xfId="422"/>
    <cellStyle name="常规 2 8 10" xfId="423"/>
    <cellStyle name="常规 2 8 11" xfId="424"/>
    <cellStyle name="常规 2 8 12" xfId="425"/>
    <cellStyle name="常规 2 8 13" xfId="426"/>
    <cellStyle name="常规 2 8 14" xfId="427"/>
    <cellStyle name="常规 2 8 15" xfId="428"/>
    <cellStyle name="常规 2 8 16" xfId="429"/>
    <cellStyle name="常规 2 8 17" xfId="430"/>
    <cellStyle name="常规 2 8 2" xfId="431"/>
    <cellStyle name="常规 2 8 3" xfId="432"/>
    <cellStyle name="常规 2 8 4" xfId="433"/>
    <cellStyle name="常规 2 8 5" xfId="434"/>
    <cellStyle name="常规 2 8 6" xfId="435"/>
    <cellStyle name="常规 2 8 7" xfId="436"/>
    <cellStyle name="常规 2 8 8" xfId="437"/>
    <cellStyle name="常规 2 8 9" xfId="438"/>
    <cellStyle name="常规 2 8_Book1" xfId="439"/>
    <cellStyle name="常规 2 9" xfId="440"/>
    <cellStyle name="常规 2 9 10" xfId="441"/>
    <cellStyle name="常规 2 9 11" xfId="442"/>
    <cellStyle name="常规 2 9 12" xfId="443"/>
    <cellStyle name="常规 2 9 13" xfId="444"/>
    <cellStyle name="常规 2 9 14" xfId="445"/>
    <cellStyle name="常规 2 9 15" xfId="446"/>
    <cellStyle name="常规 2 9 16" xfId="447"/>
    <cellStyle name="常规 2 9 17" xfId="448"/>
    <cellStyle name="常规 2 9 2" xfId="449"/>
    <cellStyle name="常规 2 9 3" xfId="450"/>
    <cellStyle name="常规 2 9 4" xfId="451"/>
    <cellStyle name="常规 2 9 5" xfId="452"/>
    <cellStyle name="常规 2 9 6" xfId="453"/>
    <cellStyle name="常规 2 9 7" xfId="454"/>
    <cellStyle name="常规 2 9 8" xfId="455"/>
    <cellStyle name="常规 2 9 9" xfId="456"/>
    <cellStyle name="常规 2 9_Book1" xfId="457"/>
    <cellStyle name="常规 2_02-2008决算报表格式" xfId="458"/>
    <cellStyle name="常规 3" xfId="459"/>
    <cellStyle name="常规 3 10" xfId="460"/>
    <cellStyle name="常规 3 11" xfId="461"/>
    <cellStyle name="常规 3 12" xfId="462"/>
    <cellStyle name="常规 3 13" xfId="463"/>
    <cellStyle name="常规 3 14" xfId="464"/>
    <cellStyle name="常规 3 15" xfId="465"/>
    <cellStyle name="常规 3 16" xfId="466"/>
    <cellStyle name="常规 3 17" xfId="467"/>
    <cellStyle name="常规 3 18" xfId="468"/>
    <cellStyle name="常规 3 19" xfId="469"/>
    <cellStyle name="常规 3 2" xfId="470"/>
    <cellStyle name="常规 3 2 10" xfId="471"/>
    <cellStyle name="常规 3 2 11" xfId="472"/>
    <cellStyle name="常规 3 2 12" xfId="473"/>
    <cellStyle name="常规 3 2 13" xfId="474"/>
    <cellStyle name="常规 3 2 14" xfId="475"/>
    <cellStyle name="常规 3 2 15" xfId="476"/>
    <cellStyle name="常规 3 2 2" xfId="477"/>
    <cellStyle name="常规 3 2 3" xfId="478"/>
    <cellStyle name="常规 3 2 4" xfId="479"/>
    <cellStyle name="常规 3 2 5" xfId="480"/>
    <cellStyle name="常规 3 2 6" xfId="481"/>
    <cellStyle name="常规 3 2 7" xfId="482"/>
    <cellStyle name="常规 3 2 8" xfId="483"/>
    <cellStyle name="常规 3 2 9" xfId="484"/>
    <cellStyle name="常规 3 2_Book1" xfId="485"/>
    <cellStyle name="常规 3 20" xfId="486"/>
    <cellStyle name="常规 3 21" xfId="487"/>
    <cellStyle name="常规 3 22" xfId="488"/>
    <cellStyle name="常规 3 23" xfId="489"/>
    <cellStyle name="常规 3 24" xfId="490"/>
    <cellStyle name="常规 3 25" xfId="491"/>
    <cellStyle name="常规 3 26" xfId="492"/>
    <cellStyle name="常规 3 27" xfId="1291"/>
    <cellStyle name="常规 3 28" xfId="1314"/>
    <cellStyle name="常规 3 3" xfId="493"/>
    <cellStyle name="常规 3 3 10" xfId="494"/>
    <cellStyle name="常规 3 3 11" xfId="495"/>
    <cellStyle name="常规 3 3 12" xfId="496"/>
    <cellStyle name="常规 3 3 13" xfId="497"/>
    <cellStyle name="常规 3 3 14" xfId="498"/>
    <cellStyle name="常规 3 3 15" xfId="499"/>
    <cellStyle name="常规 3 3 2" xfId="500"/>
    <cellStyle name="常规 3 3 3" xfId="501"/>
    <cellStyle name="常规 3 3 4" xfId="502"/>
    <cellStyle name="常规 3 3 5" xfId="503"/>
    <cellStyle name="常规 3 3 6" xfId="504"/>
    <cellStyle name="常规 3 3 7" xfId="505"/>
    <cellStyle name="常规 3 3 8" xfId="506"/>
    <cellStyle name="常规 3 3 9" xfId="507"/>
    <cellStyle name="常规 3 4" xfId="508"/>
    <cellStyle name="常规 3 4 10" xfId="509"/>
    <cellStyle name="常规 3 4 11" xfId="510"/>
    <cellStyle name="常规 3 4 12" xfId="511"/>
    <cellStyle name="常规 3 4 13" xfId="512"/>
    <cellStyle name="常规 3 4 14" xfId="513"/>
    <cellStyle name="常规 3 4 15" xfId="514"/>
    <cellStyle name="常规 3 4 2" xfId="515"/>
    <cellStyle name="常规 3 4 3" xfId="516"/>
    <cellStyle name="常规 3 4 4" xfId="517"/>
    <cellStyle name="常规 3 4 5" xfId="518"/>
    <cellStyle name="常规 3 4 6" xfId="519"/>
    <cellStyle name="常规 3 4 7" xfId="520"/>
    <cellStyle name="常规 3 4 8" xfId="521"/>
    <cellStyle name="常规 3 4 9" xfId="522"/>
    <cellStyle name="常规 3 5" xfId="523"/>
    <cellStyle name="常规 3 5 10" xfId="524"/>
    <cellStyle name="常规 3 5 11" xfId="525"/>
    <cellStyle name="常规 3 5 12" xfId="526"/>
    <cellStyle name="常规 3 5 13" xfId="527"/>
    <cellStyle name="常规 3 5 14" xfId="528"/>
    <cellStyle name="常规 3 5 15" xfId="529"/>
    <cellStyle name="常规 3 5 2" xfId="530"/>
    <cellStyle name="常规 3 5 3" xfId="531"/>
    <cellStyle name="常规 3 5 4" xfId="532"/>
    <cellStyle name="常规 3 5 5" xfId="533"/>
    <cellStyle name="常规 3 5 6" xfId="534"/>
    <cellStyle name="常规 3 5 7" xfId="535"/>
    <cellStyle name="常规 3 5 8" xfId="536"/>
    <cellStyle name="常规 3 5 9" xfId="537"/>
    <cellStyle name="常规 3 6" xfId="538"/>
    <cellStyle name="常规 3 6 10" xfId="539"/>
    <cellStyle name="常规 3 6 11" xfId="540"/>
    <cellStyle name="常规 3 6 12" xfId="541"/>
    <cellStyle name="常规 3 6 13" xfId="542"/>
    <cellStyle name="常规 3 6 14" xfId="543"/>
    <cellStyle name="常规 3 6 15" xfId="544"/>
    <cellStyle name="常规 3 6 2" xfId="545"/>
    <cellStyle name="常规 3 6 3" xfId="546"/>
    <cellStyle name="常规 3 6 4" xfId="547"/>
    <cellStyle name="常规 3 6 5" xfId="548"/>
    <cellStyle name="常规 3 6 6" xfId="549"/>
    <cellStyle name="常规 3 6 7" xfId="550"/>
    <cellStyle name="常规 3 6 8" xfId="551"/>
    <cellStyle name="常规 3 6 9" xfId="552"/>
    <cellStyle name="常规 3 7" xfId="553"/>
    <cellStyle name="常规 3 7 10" xfId="554"/>
    <cellStyle name="常规 3 7 11" xfId="555"/>
    <cellStyle name="常规 3 7 12" xfId="556"/>
    <cellStyle name="常规 3 7 13" xfId="557"/>
    <cellStyle name="常规 3 7 14" xfId="558"/>
    <cellStyle name="常规 3 7 15" xfId="559"/>
    <cellStyle name="常规 3 7 16" xfId="560"/>
    <cellStyle name="常规 3 7 17" xfId="561"/>
    <cellStyle name="常规 3 7 2" xfId="562"/>
    <cellStyle name="常规 3 7 3" xfId="563"/>
    <cellStyle name="常规 3 7 4" xfId="564"/>
    <cellStyle name="常规 3 7 5" xfId="565"/>
    <cellStyle name="常规 3 7 6" xfId="566"/>
    <cellStyle name="常规 3 7 7" xfId="567"/>
    <cellStyle name="常规 3 7 8" xfId="568"/>
    <cellStyle name="常规 3 7 9" xfId="569"/>
    <cellStyle name="常规 3 7_Book1" xfId="570"/>
    <cellStyle name="常规 3 8" xfId="571"/>
    <cellStyle name="常规 3 8 10" xfId="572"/>
    <cellStyle name="常规 3 8 11" xfId="573"/>
    <cellStyle name="常规 3 8 12" xfId="574"/>
    <cellStyle name="常规 3 8 13" xfId="575"/>
    <cellStyle name="常规 3 8 14" xfId="576"/>
    <cellStyle name="常规 3 8 15" xfId="577"/>
    <cellStyle name="常规 3 8 16" xfId="578"/>
    <cellStyle name="常规 3 8 17" xfId="579"/>
    <cellStyle name="常规 3 8 2" xfId="580"/>
    <cellStyle name="常规 3 8 3" xfId="581"/>
    <cellStyle name="常规 3 8 4" xfId="582"/>
    <cellStyle name="常规 3 8 5" xfId="583"/>
    <cellStyle name="常规 3 8 6" xfId="584"/>
    <cellStyle name="常规 3 8 7" xfId="585"/>
    <cellStyle name="常规 3 8 8" xfId="586"/>
    <cellStyle name="常规 3 8 9" xfId="587"/>
    <cellStyle name="常规 3 8_Book1" xfId="588"/>
    <cellStyle name="常规 3 9" xfId="589"/>
    <cellStyle name="常规 3 9 10" xfId="590"/>
    <cellStyle name="常规 3 9 11" xfId="591"/>
    <cellStyle name="常规 3 9 12" xfId="592"/>
    <cellStyle name="常规 3 9 13" xfId="593"/>
    <cellStyle name="常规 3 9 14" xfId="594"/>
    <cellStyle name="常规 3 9 15" xfId="595"/>
    <cellStyle name="常规 3 9 16" xfId="596"/>
    <cellStyle name="常规 3 9 17" xfId="597"/>
    <cellStyle name="常规 3 9 2" xfId="598"/>
    <cellStyle name="常规 3 9 3" xfId="599"/>
    <cellStyle name="常规 3 9 4" xfId="600"/>
    <cellStyle name="常规 3 9 5" xfId="601"/>
    <cellStyle name="常规 3 9 6" xfId="602"/>
    <cellStyle name="常规 3 9 7" xfId="603"/>
    <cellStyle name="常规 3 9 8" xfId="604"/>
    <cellStyle name="常规 3 9 9" xfId="605"/>
    <cellStyle name="常规 3 9_Book1" xfId="606"/>
    <cellStyle name="常规 3_20121210-2013年村级老年协会示范点扶持专项经费细化表-报陆锋" xfId="607"/>
    <cellStyle name="常规 4" xfId="608"/>
    <cellStyle name="常规 4 10" xfId="609"/>
    <cellStyle name="常规 4 11" xfId="610"/>
    <cellStyle name="常规 4 12" xfId="611"/>
    <cellStyle name="常规 4 13" xfId="612"/>
    <cellStyle name="常规 4 14" xfId="613"/>
    <cellStyle name="常规 4 15" xfId="614"/>
    <cellStyle name="常规 4 16" xfId="615"/>
    <cellStyle name="常规 4 17" xfId="616"/>
    <cellStyle name="常规 4 18" xfId="617"/>
    <cellStyle name="常规 4 19" xfId="618"/>
    <cellStyle name="常规 4 2" xfId="619"/>
    <cellStyle name="常规 4 2 10" xfId="620"/>
    <cellStyle name="常规 4 2 11" xfId="621"/>
    <cellStyle name="常规 4 2 12" xfId="622"/>
    <cellStyle name="常规 4 2 13" xfId="623"/>
    <cellStyle name="常规 4 2 14" xfId="624"/>
    <cellStyle name="常规 4 2 15" xfId="625"/>
    <cellStyle name="常规 4 2 2" xfId="626"/>
    <cellStyle name="常规 4 2 3" xfId="627"/>
    <cellStyle name="常规 4 2 4" xfId="628"/>
    <cellStyle name="常规 4 2 5" xfId="629"/>
    <cellStyle name="常规 4 2 6" xfId="630"/>
    <cellStyle name="常规 4 2 7" xfId="631"/>
    <cellStyle name="常规 4 2 8" xfId="632"/>
    <cellStyle name="常规 4 2 9" xfId="633"/>
    <cellStyle name="常规 4 20" xfId="634"/>
    <cellStyle name="常规 4 21" xfId="635"/>
    <cellStyle name="常规 4 22" xfId="636"/>
    <cellStyle name="常规 4 23" xfId="637"/>
    <cellStyle name="常规 4 24" xfId="638"/>
    <cellStyle name="常规 4 25" xfId="639"/>
    <cellStyle name="常规 4 26" xfId="640"/>
    <cellStyle name="常规 4 27" xfId="1292"/>
    <cellStyle name="常规 4 3" xfId="641"/>
    <cellStyle name="常规 4 3 10" xfId="642"/>
    <cellStyle name="常规 4 3 11" xfId="643"/>
    <cellStyle name="常规 4 3 12" xfId="644"/>
    <cellStyle name="常规 4 3 13" xfId="645"/>
    <cellStyle name="常规 4 3 14" xfId="646"/>
    <cellStyle name="常规 4 3 15" xfId="647"/>
    <cellStyle name="常规 4 3 2" xfId="648"/>
    <cellStyle name="常规 4 3 3" xfId="649"/>
    <cellStyle name="常规 4 3 4" xfId="650"/>
    <cellStyle name="常规 4 3 5" xfId="651"/>
    <cellStyle name="常规 4 3 6" xfId="652"/>
    <cellStyle name="常规 4 3 7" xfId="653"/>
    <cellStyle name="常规 4 3 8" xfId="654"/>
    <cellStyle name="常规 4 3 9" xfId="655"/>
    <cellStyle name="常规 4 4" xfId="656"/>
    <cellStyle name="常规 4 4 10" xfId="657"/>
    <cellStyle name="常规 4 4 11" xfId="658"/>
    <cellStyle name="常规 4 4 12" xfId="659"/>
    <cellStyle name="常规 4 4 13" xfId="660"/>
    <cellStyle name="常规 4 4 14" xfId="661"/>
    <cellStyle name="常规 4 4 15" xfId="662"/>
    <cellStyle name="常规 4 4 2" xfId="663"/>
    <cellStyle name="常规 4 4 3" xfId="664"/>
    <cellStyle name="常规 4 4 4" xfId="665"/>
    <cellStyle name="常规 4 4 5" xfId="666"/>
    <cellStyle name="常规 4 4 6" xfId="667"/>
    <cellStyle name="常规 4 4 7" xfId="668"/>
    <cellStyle name="常规 4 4 8" xfId="669"/>
    <cellStyle name="常规 4 4 9" xfId="670"/>
    <cellStyle name="常规 4 5" xfId="671"/>
    <cellStyle name="常规 4 5 10" xfId="672"/>
    <cellStyle name="常规 4 5 11" xfId="673"/>
    <cellStyle name="常规 4 5 12" xfId="674"/>
    <cellStyle name="常规 4 5 13" xfId="675"/>
    <cellStyle name="常规 4 5 14" xfId="676"/>
    <cellStyle name="常规 4 5 15" xfId="677"/>
    <cellStyle name="常规 4 5 2" xfId="678"/>
    <cellStyle name="常规 4 5 3" xfId="679"/>
    <cellStyle name="常规 4 5 4" xfId="680"/>
    <cellStyle name="常规 4 5 5" xfId="681"/>
    <cellStyle name="常规 4 5 6" xfId="682"/>
    <cellStyle name="常规 4 5 7" xfId="683"/>
    <cellStyle name="常规 4 5 8" xfId="684"/>
    <cellStyle name="常规 4 5 9" xfId="685"/>
    <cellStyle name="常规 4 6" xfId="686"/>
    <cellStyle name="常规 4 6 10" xfId="687"/>
    <cellStyle name="常规 4 6 11" xfId="688"/>
    <cellStyle name="常规 4 6 12" xfId="689"/>
    <cellStyle name="常规 4 6 13" xfId="690"/>
    <cellStyle name="常规 4 6 14" xfId="691"/>
    <cellStyle name="常规 4 6 15" xfId="692"/>
    <cellStyle name="常规 4 6 2" xfId="693"/>
    <cellStyle name="常规 4 6 3" xfId="694"/>
    <cellStyle name="常规 4 6 4" xfId="695"/>
    <cellStyle name="常规 4 6 5" xfId="696"/>
    <cellStyle name="常规 4 6 6" xfId="697"/>
    <cellStyle name="常规 4 6 7" xfId="698"/>
    <cellStyle name="常规 4 6 8" xfId="699"/>
    <cellStyle name="常规 4 6 9" xfId="700"/>
    <cellStyle name="常规 4 7" xfId="701"/>
    <cellStyle name="常规 4 7 10" xfId="702"/>
    <cellStyle name="常规 4 7 11" xfId="703"/>
    <cellStyle name="常规 4 7 12" xfId="704"/>
    <cellStyle name="常规 4 7 13" xfId="705"/>
    <cellStyle name="常规 4 7 14" xfId="706"/>
    <cellStyle name="常规 4 7 15" xfId="707"/>
    <cellStyle name="常规 4 7 16" xfId="708"/>
    <cellStyle name="常规 4 7 17" xfId="709"/>
    <cellStyle name="常规 4 7 2" xfId="710"/>
    <cellStyle name="常规 4 7 3" xfId="711"/>
    <cellStyle name="常规 4 7 4" xfId="712"/>
    <cellStyle name="常规 4 7 5" xfId="713"/>
    <cellStyle name="常规 4 7 6" xfId="714"/>
    <cellStyle name="常规 4 7 7" xfId="715"/>
    <cellStyle name="常规 4 7 8" xfId="716"/>
    <cellStyle name="常规 4 7 9" xfId="717"/>
    <cellStyle name="常规 4 7_Book1" xfId="718"/>
    <cellStyle name="常规 4 8" xfId="719"/>
    <cellStyle name="常规 4 8 10" xfId="720"/>
    <cellStyle name="常规 4 8 11" xfId="721"/>
    <cellStyle name="常规 4 8 12" xfId="722"/>
    <cellStyle name="常规 4 8 13" xfId="723"/>
    <cellStyle name="常规 4 8 14" xfId="724"/>
    <cellStyle name="常规 4 8 15" xfId="725"/>
    <cellStyle name="常规 4 8 16" xfId="726"/>
    <cellStyle name="常规 4 8 17" xfId="727"/>
    <cellStyle name="常规 4 8 2" xfId="728"/>
    <cellStyle name="常规 4 8 3" xfId="729"/>
    <cellStyle name="常规 4 8 4" xfId="730"/>
    <cellStyle name="常规 4 8 5" xfId="731"/>
    <cellStyle name="常规 4 8 6" xfId="732"/>
    <cellStyle name="常规 4 8 7" xfId="733"/>
    <cellStyle name="常规 4 8 8" xfId="734"/>
    <cellStyle name="常规 4 8 9" xfId="735"/>
    <cellStyle name="常规 4 8_Book1" xfId="736"/>
    <cellStyle name="常规 4 9" xfId="737"/>
    <cellStyle name="常规 4 9 10" xfId="738"/>
    <cellStyle name="常规 4 9 11" xfId="739"/>
    <cellStyle name="常规 4 9 12" xfId="740"/>
    <cellStyle name="常规 4 9 13" xfId="741"/>
    <cellStyle name="常规 4 9 14" xfId="742"/>
    <cellStyle name="常规 4 9 15" xfId="743"/>
    <cellStyle name="常规 4 9 16" xfId="744"/>
    <cellStyle name="常规 4 9 17" xfId="745"/>
    <cellStyle name="常规 4 9 2" xfId="746"/>
    <cellStyle name="常规 4 9 3" xfId="747"/>
    <cellStyle name="常规 4 9 4" xfId="748"/>
    <cellStyle name="常规 4 9 5" xfId="749"/>
    <cellStyle name="常规 4 9 6" xfId="750"/>
    <cellStyle name="常规 4 9 7" xfId="751"/>
    <cellStyle name="常规 4 9 8" xfId="752"/>
    <cellStyle name="常规 4 9 9" xfId="753"/>
    <cellStyle name="常规 4 9_Book1" xfId="754"/>
    <cellStyle name="常规 4_Book1" xfId="755"/>
    <cellStyle name="常规 5" xfId="756"/>
    <cellStyle name="常规 5 10" xfId="757"/>
    <cellStyle name="常规 5 11" xfId="758"/>
    <cellStyle name="常规 5 12" xfId="759"/>
    <cellStyle name="常规 5 13" xfId="760"/>
    <cellStyle name="常规 5 14" xfId="761"/>
    <cellStyle name="常规 5 15" xfId="762"/>
    <cellStyle name="常规 5 16" xfId="763"/>
    <cellStyle name="常规 5 17" xfId="764"/>
    <cellStyle name="常规 5 18" xfId="765"/>
    <cellStyle name="常规 5 19" xfId="766"/>
    <cellStyle name="常规 5 2" xfId="767"/>
    <cellStyle name="常规 5 2 10" xfId="768"/>
    <cellStyle name="常规 5 2 11" xfId="769"/>
    <cellStyle name="常规 5 2 12" xfId="770"/>
    <cellStyle name="常规 5 2 13" xfId="771"/>
    <cellStyle name="常规 5 2 14" xfId="772"/>
    <cellStyle name="常规 5 2 15" xfId="773"/>
    <cellStyle name="常规 5 2 2" xfId="774"/>
    <cellStyle name="常规 5 2 3" xfId="775"/>
    <cellStyle name="常规 5 2 4" xfId="776"/>
    <cellStyle name="常规 5 2 5" xfId="777"/>
    <cellStyle name="常规 5 2 6" xfId="778"/>
    <cellStyle name="常规 5 2 7" xfId="779"/>
    <cellStyle name="常规 5 2 8" xfId="780"/>
    <cellStyle name="常规 5 2 9" xfId="781"/>
    <cellStyle name="常规 5 20" xfId="782"/>
    <cellStyle name="常规 5 21" xfId="783"/>
    <cellStyle name="常规 5 22" xfId="784"/>
    <cellStyle name="常规 5 23" xfId="785"/>
    <cellStyle name="常规 5 24" xfId="786"/>
    <cellStyle name="常规 5 25" xfId="787"/>
    <cellStyle name="常规 5 26" xfId="788"/>
    <cellStyle name="常规 5 27" xfId="789"/>
    <cellStyle name="常规 5 28" xfId="790"/>
    <cellStyle name="常规 5 29" xfId="1293"/>
    <cellStyle name="常规 5 3" xfId="791"/>
    <cellStyle name="常规 5 3 10" xfId="792"/>
    <cellStyle name="常规 5 3 11" xfId="793"/>
    <cellStyle name="常规 5 3 12" xfId="794"/>
    <cellStyle name="常规 5 3 13" xfId="795"/>
    <cellStyle name="常规 5 3 14" xfId="796"/>
    <cellStyle name="常规 5 3 15" xfId="797"/>
    <cellStyle name="常规 5 3 2" xfId="798"/>
    <cellStyle name="常规 5 3 3" xfId="799"/>
    <cellStyle name="常规 5 3 4" xfId="800"/>
    <cellStyle name="常规 5 3 5" xfId="801"/>
    <cellStyle name="常规 5 3 6" xfId="802"/>
    <cellStyle name="常规 5 3 7" xfId="803"/>
    <cellStyle name="常规 5 3 8" xfId="804"/>
    <cellStyle name="常规 5 3 9" xfId="805"/>
    <cellStyle name="常规 5 4" xfId="806"/>
    <cellStyle name="常规 5 4 10" xfId="807"/>
    <cellStyle name="常规 5 4 11" xfId="808"/>
    <cellStyle name="常规 5 4 12" xfId="809"/>
    <cellStyle name="常规 5 4 13" xfId="810"/>
    <cellStyle name="常规 5 4 14" xfId="811"/>
    <cellStyle name="常规 5 4 15" xfId="812"/>
    <cellStyle name="常规 5 4 2" xfId="813"/>
    <cellStyle name="常规 5 4 3" xfId="814"/>
    <cellStyle name="常规 5 4 4" xfId="815"/>
    <cellStyle name="常规 5 4 5" xfId="816"/>
    <cellStyle name="常规 5 4 6" xfId="817"/>
    <cellStyle name="常规 5 4 7" xfId="818"/>
    <cellStyle name="常规 5 4 8" xfId="819"/>
    <cellStyle name="常规 5 4 9" xfId="820"/>
    <cellStyle name="常规 5 5" xfId="821"/>
    <cellStyle name="常规 5 5 10" xfId="822"/>
    <cellStyle name="常规 5 5 11" xfId="823"/>
    <cellStyle name="常规 5 5 12" xfId="824"/>
    <cellStyle name="常规 5 5 13" xfId="825"/>
    <cellStyle name="常规 5 5 14" xfId="826"/>
    <cellStyle name="常规 5 5 15" xfId="827"/>
    <cellStyle name="常规 5 5 2" xfId="828"/>
    <cellStyle name="常规 5 5 3" xfId="829"/>
    <cellStyle name="常规 5 5 4" xfId="830"/>
    <cellStyle name="常规 5 5 5" xfId="831"/>
    <cellStyle name="常规 5 5 6" xfId="832"/>
    <cellStyle name="常规 5 5 7" xfId="833"/>
    <cellStyle name="常规 5 5 8" xfId="834"/>
    <cellStyle name="常规 5 5 9" xfId="835"/>
    <cellStyle name="常规 5 6" xfId="836"/>
    <cellStyle name="常规 5 6 10" xfId="837"/>
    <cellStyle name="常规 5 6 11" xfId="838"/>
    <cellStyle name="常规 5 6 12" xfId="839"/>
    <cellStyle name="常规 5 6 13" xfId="840"/>
    <cellStyle name="常规 5 6 14" xfId="841"/>
    <cellStyle name="常规 5 6 15" xfId="842"/>
    <cellStyle name="常规 5 6 2" xfId="843"/>
    <cellStyle name="常规 5 6 3" xfId="844"/>
    <cellStyle name="常规 5 6 4" xfId="845"/>
    <cellStyle name="常规 5 6 5" xfId="846"/>
    <cellStyle name="常规 5 6 6" xfId="847"/>
    <cellStyle name="常规 5 6 7" xfId="848"/>
    <cellStyle name="常规 5 6 8" xfId="849"/>
    <cellStyle name="常规 5 6 9" xfId="850"/>
    <cellStyle name="常规 5 7" xfId="851"/>
    <cellStyle name="常规 5 7 10" xfId="852"/>
    <cellStyle name="常规 5 7 11" xfId="853"/>
    <cellStyle name="常规 5 7 12" xfId="854"/>
    <cellStyle name="常规 5 7 13" xfId="855"/>
    <cellStyle name="常规 5 7 14" xfId="856"/>
    <cellStyle name="常规 5 7 15" xfId="857"/>
    <cellStyle name="常规 5 7 16" xfId="858"/>
    <cellStyle name="常规 5 7 17" xfId="859"/>
    <cellStyle name="常规 5 7 2" xfId="860"/>
    <cellStyle name="常规 5 7 3" xfId="861"/>
    <cellStyle name="常规 5 7 4" xfId="862"/>
    <cellStyle name="常规 5 7 5" xfId="863"/>
    <cellStyle name="常规 5 7 6" xfId="864"/>
    <cellStyle name="常规 5 7 7" xfId="865"/>
    <cellStyle name="常规 5 7 8" xfId="866"/>
    <cellStyle name="常规 5 7 9" xfId="867"/>
    <cellStyle name="常规 5 7_Book1" xfId="868"/>
    <cellStyle name="常规 5 8" xfId="869"/>
    <cellStyle name="常规 5 8 10" xfId="870"/>
    <cellStyle name="常规 5 8 11" xfId="871"/>
    <cellStyle name="常规 5 8 12" xfId="872"/>
    <cellStyle name="常规 5 8 13" xfId="873"/>
    <cellStyle name="常规 5 8 14" xfId="874"/>
    <cellStyle name="常规 5 8 15" xfId="875"/>
    <cellStyle name="常规 5 8 16" xfId="876"/>
    <cellStyle name="常规 5 8 17" xfId="877"/>
    <cellStyle name="常规 5 8 2" xfId="878"/>
    <cellStyle name="常规 5 8 3" xfId="879"/>
    <cellStyle name="常规 5 8 4" xfId="880"/>
    <cellStyle name="常规 5 8 5" xfId="881"/>
    <cellStyle name="常规 5 8 6" xfId="882"/>
    <cellStyle name="常规 5 8 7" xfId="883"/>
    <cellStyle name="常规 5 8 8" xfId="884"/>
    <cellStyle name="常规 5 8 9" xfId="885"/>
    <cellStyle name="常规 5 8_Book1" xfId="886"/>
    <cellStyle name="常规 5 9" xfId="887"/>
    <cellStyle name="常规 5 9 10" xfId="888"/>
    <cellStyle name="常规 5 9 11" xfId="889"/>
    <cellStyle name="常规 5 9 12" xfId="890"/>
    <cellStyle name="常规 5 9 13" xfId="891"/>
    <cellStyle name="常规 5 9 14" xfId="892"/>
    <cellStyle name="常规 5 9 15" xfId="893"/>
    <cellStyle name="常规 5 9 16" xfId="894"/>
    <cellStyle name="常规 5 9 17" xfId="895"/>
    <cellStyle name="常规 5 9 2" xfId="896"/>
    <cellStyle name="常规 5 9 3" xfId="897"/>
    <cellStyle name="常规 5 9 4" xfId="898"/>
    <cellStyle name="常规 5 9 5" xfId="899"/>
    <cellStyle name="常规 5 9 6" xfId="900"/>
    <cellStyle name="常规 5 9 7" xfId="901"/>
    <cellStyle name="常规 5 9 8" xfId="902"/>
    <cellStyle name="常规 5 9 9" xfId="903"/>
    <cellStyle name="常规 5 9_Book1" xfId="904"/>
    <cellStyle name="常规 5_A15" xfId="905"/>
    <cellStyle name="常规 6" xfId="906"/>
    <cellStyle name="常规 6 10" xfId="907"/>
    <cellStyle name="常规 6 11" xfId="908"/>
    <cellStyle name="常规 6 12" xfId="909"/>
    <cellStyle name="常规 6 2" xfId="910"/>
    <cellStyle name="常规 6 2 10" xfId="911"/>
    <cellStyle name="常规 6 2 11" xfId="912"/>
    <cellStyle name="常规 6 2 12" xfId="913"/>
    <cellStyle name="常规 6 2 13" xfId="914"/>
    <cellStyle name="常规 6 2 14" xfId="915"/>
    <cellStyle name="常规 6 2 15" xfId="916"/>
    <cellStyle name="常规 6 2 2" xfId="917"/>
    <cellStyle name="常规 6 2 3" xfId="918"/>
    <cellStyle name="常规 6 2 4" xfId="919"/>
    <cellStyle name="常规 6 2 5" xfId="920"/>
    <cellStyle name="常规 6 2 6" xfId="921"/>
    <cellStyle name="常规 6 2 7" xfId="922"/>
    <cellStyle name="常规 6 2 8" xfId="923"/>
    <cellStyle name="常规 6 2 9" xfId="924"/>
    <cellStyle name="常规 6 3" xfId="925"/>
    <cellStyle name="常规 6 3 10" xfId="926"/>
    <cellStyle name="常规 6 3 11" xfId="927"/>
    <cellStyle name="常规 6 3 12" xfId="928"/>
    <cellStyle name="常规 6 3 13" xfId="929"/>
    <cellStyle name="常规 6 3 14" xfId="930"/>
    <cellStyle name="常规 6 3 15" xfId="931"/>
    <cellStyle name="常规 6 3 2" xfId="932"/>
    <cellStyle name="常规 6 3 3" xfId="933"/>
    <cellStyle name="常规 6 3 4" xfId="934"/>
    <cellStyle name="常规 6 3 5" xfId="935"/>
    <cellStyle name="常规 6 3 6" xfId="936"/>
    <cellStyle name="常规 6 3 7" xfId="937"/>
    <cellStyle name="常规 6 3 8" xfId="938"/>
    <cellStyle name="常规 6 3 9" xfId="939"/>
    <cellStyle name="常规 6 4" xfId="940"/>
    <cellStyle name="常规 6 4 10" xfId="941"/>
    <cellStyle name="常规 6 4 11" xfId="942"/>
    <cellStyle name="常规 6 4 12" xfId="943"/>
    <cellStyle name="常规 6 4 13" xfId="944"/>
    <cellStyle name="常规 6 4 14" xfId="945"/>
    <cellStyle name="常规 6 4 15" xfId="946"/>
    <cellStyle name="常规 6 4 2" xfId="947"/>
    <cellStyle name="常规 6 4 3" xfId="948"/>
    <cellStyle name="常规 6 4 4" xfId="949"/>
    <cellStyle name="常规 6 4 5" xfId="950"/>
    <cellStyle name="常规 6 4 6" xfId="951"/>
    <cellStyle name="常规 6 4 7" xfId="952"/>
    <cellStyle name="常规 6 4 8" xfId="953"/>
    <cellStyle name="常规 6 4 9" xfId="954"/>
    <cellStyle name="常规 6 5" xfId="955"/>
    <cellStyle name="常规 6 5 10" xfId="956"/>
    <cellStyle name="常规 6 5 11" xfId="957"/>
    <cellStyle name="常规 6 5 12" xfId="958"/>
    <cellStyle name="常规 6 5 13" xfId="959"/>
    <cellStyle name="常规 6 5 14" xfId="960"/>
    <cellStyle name="常规 6 5 15" xfId="961"/>
    <cellStyle name="常规 6 5 2" xfId="962"/>
    <cellStyle name="常规 6 5 3" xfId="963"/>
    <cellStyle name="常规 6 5 4" xfId="964"/>
    <cellStyle name="常规 6 5 5" xfId="965"/>
    <cellStyle name="常规 6 5 6" xfId="966"/>
    <cellStyle name="常规 6 5 7" xfId="967"/>
    <cellStyle name="常规 6 5 8" xfId="968"/>
    <cellStyle name="常规 6 5 9" xfId="969"/>
    <cellStyle name="常规 6 6" xfId="970"/>
    <cellStyle name="常规 6 6 10" xfId="971"/>
    <cellStyle name="常规 6 6 11" xfId="972"/>
    <cellStyle name="常规 6 6 12" xfId="973"/>
    <cellStyle name="常规 6 6 13" xfId="974"/>
    <cellStyle name="常规 6 6 14" xfId="975"/>
    <cellStyle name="常规 6 6 15" xfId="976"/>
    <cellStyle name="常规 6 6 2" xfId="977"/>
    <cellStyle name="常规 6 6 3" xfId="978"/>
    <cellStyle name="常规 6 6 4" xfId="979"/>
    <cellStyle name="常规 6 6 5" xfId="980"/>
    <cellStyle name="常规 6 6 6" xfId="981"/>
    <cellStyle name="常规 6 6 7" xfId="982"/>
    <cellStyle name="常规 6 6 8" xfId="983"/>
    <cellStyle name="常规 6 6 9" xfId="984"/>
    <cellStyle name="常规 6 7" xfId="985"/>
    <cellStyle name="常规 6 7 10" xfId="986"/>
    <cellStyle name="常规 6 7 11" xfId="987"/>
    <cellStyle name="常规 6 7 12" xfId="988"/>
    <cellStyle name="常规 6 7 13" xfId="989"/>
    <cellStyle name="常规 6 7 14" xfId="990"/>
    <cellStyle name="常规 6 7 15" xfId="991"/>
    <cellStyle name="常规 6 7 16" xfId="992"/>
    <cellStyle name="常规 6 7 17" xfId="993"/>
    <cellStyle name="常规 6 7 2" xfId="994"/>
    <cellStyle name="常规 6 7 3" xfId="995"/>
    <cellStyle name="常规 6 7 4" xfId="996"/>
    <cellStyle name="常规 6 7 5" xfId="997"/>
    <cellStyle name="常规 6 7 6" xfId="998"/>
    <cellStyle name="常规 6 7 7" xfId="999"/>
    <cellStyle name="常规 6 7 8" xfId="1000"/>
    <cellStyle name="常规 6 7 9" xfId="1001"/>
    <cellStyle name="常规 6 7_Book1" xfId="1002"/>
    <cellStyle name="常规 6 8" xfId="1003"/>
    <cellStyle name="常规 6 8 10" xfId="1004"/>
    <cellStyle name="常规 6 8 11" xfId="1005"/>
    <cellStyle name="常规 6 8 12" xfId="1006"/>
    <cellStyle name="常规 6 8 13" xfId="1007"/>
    <cellStyle name="常规 6 8 14" xfId="1008"/>
    <cellStyle name="常规 6 8 15" xfId="1009"/>
    <cellStyle name="常规 6 8 16" xfId="1010"/>
    <cellStyle name="常规 6 8 17" xfId="1011"/>
    <cellStyle name="常规 6 8 2" xfId="1012"/>
    <cellStyle name="常规 6 8 3" xfId="1013"/>
    <cellStyle name="常规 6 8 4" xfId="1014"/>
    <cellStyle name="常规 6 8 5" xfId="1015"/>
    <cellStyle name="常规 6 8 6" xfId="1016"/>
    <cellStyle name="常规 6 8 7" xfId="1017"/>
    <cellStyle name="常规 6 8 8" xfId="1018"/>
    <cellStyle name="常规 6 8 9" xfId="1019"/>
    <cellStyle name="常规 6 8_Book1" xfId="1020"/>
    <cellStyle name="常规 6 9" xfId="1021"/>
    <cellStyle name="常规 6 9 10" xfId="1022"/>
    <cellStyle name="常规 6 9 11" xfId="1023"/>
    <cellStyle name="常规 6 9 12" xfId="1024"/>
    <cellStyle name="常规 6 9 13" xfId="1025"/>
    <cellStyle name="常规 6 9 14" xfId="1026"/>
    <cellStyle name="常规 6 9 15" xfId="1027"/>
    <cellStyle name="常规 6 9 16" xfId="1028"/>
    <cellStyle name="常规 6 9 17" xfId="1029"/>
    <cellStyle name="常规 6 9 2" xfId="1030"/>
    <cellStyle name="常规 6 9 3" xfId="1031"/>
    <cellStyle name="常规 6 9 4" xfId="1032"/>
    <cellStyle name="常规 6 9 5" xfId="1033"/>
    <cellStyle name="常规 6 9 6" xfId="1034"/>
    <cellStyle name="常规 6 9 7" xfId="1035"/>
    <cellStyle name="常规 6 9 8" xfId="1036"/>
    <cellStyle name="常规 6 9 9" xfId="1037"/>
    <cellStyle name="常规 6 9_Book1" xfId="1038"/>
    <cellStyle name="常规 6_A15" xfId="1039"/>
    <cellStyle name="常规 7" xfId="1040"/>
    <cellStyle name="常规 8" xfId="1041"/>
    <cellStyle name="常规 9" xfId="1042"/>
    <cellStyle name="常规 9 10" xfId="1043"/>
    <cellStyle name="常规 9 11" xfId="1044"/>
    <cellStyle name="常规 9 12" xfId="1045"/>
    <cellStyle name="常规 9 13" xfId="1046"/>
    <cellStyle name="常规 9 14" xfId="1047"/>
    <cellStyle name="常规 9 15" xfId="1048"/>
    <cellStyle name="常规 9 16" xfId="1049"/>
    <cellStyle name="常规 9 17" xfId="1050"/>
    <cellStyle name="常规 9 2" xfId="1051"/>
    <cellStyle name="常规 9 3" xfId="1052"/>
    <cellStyle name="常规 9 4" xfId="1053"/>
    <cellStyle name="常规 9 5" xfId="1054"/>
    <cellStyle name="常规 9 6" xfId="1055"/>
    <cellStyle name="常规 9 7" xfId="1056"/>
    <cellStyle name="常规 9 8" xfId="1057"/>
    <cellStyle name="常规 9 9" xfId="1058"/>
    <cellStyle name="常规 9_Book1" xfId="1059"/>
    <cellStyle name="超级链接" xfId="1060"/>
    <cellStyle name="分级显示行_1_13区汇总" xfId="1061"/>
    <cellStyle name="分级显示列_1_Book1" xfId="1062"/>
    <cellStyle name="归盒啦_95" xfId="1063"/>
    <cellStyle name="好" xfId="1064" builtinId="26" customBuiltin="1"/>
    <cellStyle name="好 2" xfId="1065"/>
    <cellStyle name="好 3" xfId="1294"/>
    <cellStyle name="好_~4190974" xfId="1066"/>
    <cellStyle name="好_~5676413" xfId="1067"/>
    <cellStyle name="好_00省级(打印)" xfId="1068"/>
    <cellStyle name="好_00省级(定稿)" xfId="1069"/>
    <cellStyle name="好_03昭通" xfId="1070"/>
    <cellStyle name="好_0502通海县" xfId="1071"/>
    <cellStyle name="好_05玉溪" xfId="1072"/>
    <cellStyle name="好_0605石屏县" xfId="1073"/>
    <cellStyle name="好_1003牟定县" xfId="1074"/>
    <cellStyle name="好_1110洱源县" xfId="1075"/>
    <cellStyle name="好_11大理" xfId="1076"/>
    <cellStyle name="好_2、土地面积、人口、粮食产量基本情况" xfId="1077"/>
    <cellStyle name="好_2006年分析表" xfId="1078"/>
    <cellStyle name="好_2006年基础数据" xfId="1079"/>
    <cellStyle name="好_2006年全省财力计算表（中央、决算）" xfId="1080"/>
    <cellStyle name="好_2006年水利统计指标统计表" xfId="1081"/>
    <cellStyle name="好_2006年在职人员情况" xfId="1082"/>
    <cellStyle name="好_2007年检察院案件数" xfId="1083"/>
    <cellStyle name="好_2007年可用财力" xfId="1084"/>
    <cellStyle name="好_2007年人员分部门统计表" xfId="1085"/>
    <cellStyle name="好_2007年政法部门业务指标" xfId="1086"/>
    <cellStyle name="好_2008年县级公安保障标准落实奖励经费分配测算" xfId="1087"/>
    <cellStyle name="好_2008云南省分县市中小学教职工统计表（教育厅提供）" xfId="1088"/>
    <cellStyle name="好_2009年一般性转移支付标准工资" xfId="1089"/>
    <cellStyle name="好_2009年一般性转移支付标准工资_~4190974" xfId="1090"/>
    <cellStyle name="好_2009年一般性转移支付标准工资_~5676413" xfId="1091"/>
    <cellStyle name="好_2009年一般性转移支付标准工资_不用软件计算9.1不考虑经费管理评价xl" xfId="1092"/>
    <cellStyle name="好_2009年一般性转移支付标准工资_地方配套按人均增幅控制8.30xl" xfId="1093"/>
    <cellStyle name="好_2009年一般性转移支付标准工资_地方配套按人均增幅控制8.30一般预算平均增幅、人均可用财力平均增幅两次控制、社会治安系数调整、案件数调整xl" xfId="1094"/>
    <cellStyle name="好_2009年一般性转移支付标准工资_地方配套按人均增幅控制8.31（调整结案率后）xl" xfId="1095"/>
    <cellStyle name="好_2009年一般性转移支付标准工资_奖励补助测算5.22测试" xfId="1096"/>
    <cellStyle name="好_2009年一般性转移支付标准工资_奖励补助测算5.23新" xfId="1097"/>
    <cellStyle name="好_2009年一般性转移支付标准工资_奖励补助测算5.24冯铸" xfId="1098"/>
    <cellStyle name="好_2009年一般性转移支付标准工资_奖励补助测算7.23" xfId="1099"/>
    <cellStyle name="好_2009年一般性转移支付标准工资_奖励补助测算7.25" xfId="1100"/>
    <cellStyle name="好_2009年一般性转移支付标准工资_奖励补助测算7.25 (version 1) (version 1)" xfId="1101"/>
    <cellStyle name="好_20121210-2013年村级老年协会示范点扶持专项经费细化表-报陆锋" xfId="1102"/>
    <cellStyle name="好_530623_2006年县级财政报表附表" xfId="1103"/>
    <cellStyle name="好_530629_2006年县级财政报表附表" xfId="1104"/>
    <cellStyle name="好_5334_2006年迪庆县级财政报表附表" xfId="1105"/>
    <cellStyle name="好_A09" xfId="1106"/>
    <cellStyle name="好_A13" xfId="1107"/>
    <cellStyle name="好_A14" xfId="1108"/>
    <cellStyle name="好_A15" xfId="1109"/>
    <cellStyle name="好_A17" xfId="1110"/>
    <cellStyle name="好_A19" xfId="1111"/>
    <cellStyle name="好_A20" xfId="1112"/>
    <cellStyle name="好_A21" xfId="1113"/>
    <cellStyle name="好_A22" xfId="1114"/>
    <cellStyle name="好_A23" xfId="1115"/>
    <cellStyle name="好_A25" xfId="1116"/>
    <cellStyle name="好_A26" xfId="1117"/>
    <cellStyle name="好_A30" xfId="1118"/>
    <cellStyle name="好_Book1" xfId="1119"/>
    <cellStyle name="好_Book1_1" xfId="1120"/>
    <cellStyle name="好_Book1_2" xfId="1121"/>
    <cellStyle name="好_Book1_县公司" xfId="1122"/>
    <cellStyle name="好_Book1_银行账户情况表_2010年12月" xfId="1123"/>
    <cellStyle name="好_Book2" xfId="1124"/>
    <cellStyle name="好_M01-2(州市补助收入)" xfId="1125"/>
    <cellStyle name="好_M03" xfId="1126"/>
    <cellStyle name="好_不用软件计算9.1不考虑经费管理评价xl" xfId="1127"/>
    <cellStyle name="好_财政供养人员" xfId="1128"/>
    <cellStyle name="好_财政支出对上级的依赖程度" xfId="1129"/>
    <cellStyle name="好_城建部门" xfId="1130"/>
    <cellStyle name="好_地方配套按人均增幅控制8.30xl" xfId="1131"/>
    <cellStyle name="好_地方配套按人均增幅控制8.30一般预算平均增幅、人均可用财力平均增幅两次控制、社会治安系数调整、案件数调整xl" xfId="1132"/>
    <cellStyle name="好_地方配套按人均增幅控制8.31（调整结案率后）xl" xfId="1133"/>
    <cellStyle name="好_第五部分(才淼、饶永宏）" xfId="1134"/>
    <cellStyle name="好_第一部分：综合全" xfId="1135"/>
    <cellStyle name="好_福建0818" xfId="1136"/>
    <cellStyle name="好_福建0818 2" xfId="1295"/>
    <cellStyle name="好_福建0818_A15" xfId="1137"/>
    <cellStyle name="好_高中教师人数（教育厅1.6日提供）" xfId="1138"/>
    <cellStyle name="好_汇总" xfId="1139"/>
    <cellStyle name="好_汇总-县级财政报表附表" xfId="1140"/>
    <cellStyle name="好_基础数据分析" xfId="1141"/>
    <cellStyle name="好_检验表" xfId="1142"/>
    <cellStyle name="好_检验表（调整后）" xfId="1143"/>
    <cellStyle name="好_建行" xfId="1144"/>
    <cellStyle name="好_奖励补助测算5.22测试" xfId="1145"/>
    <cellStyle name="好_奖励补助测算5.23新" xfId="1146"/>
    <cellStyle name="好_奖励补助测算5.24冯铸" xfId="1147"/>
    <cellStyle name="好_奖励补助测算7.23" xfId="1148"/>
    <cellStyle name="好_奖励补助测算7.25" xfId="1149"/>
    <cellStyle name="好_奖励补助测算7.25 (version 1) (version 1)" xfId="1150"/>
    <cellStyle name="好_教师绩效工资测算表（离退休按各地上报数测算）2009年1月1日" xfId="1151"/>
    <cellStyle name="好_教育厅提供义务教育及高中教师人数（2009年1月6日）" xfId="1152"/>
    <cellStyle name="好_历年教师人数" xfId="1153"/>
    <cellStyle name="好_丽江汇总" xfId="1154"/>
    <cellStyle name="好_三季度－表二" xfId="1155"/>
    <cellStyle name="好_卫生部门" xfId="1156"/>
    <cellStyle name="好_文体广播部门" xfId="1157"/>
    <cellStyle name="好_下半年禁毒办案经费分配2544.3万元" xfId="1158"/>
    <cellStyle name="好_下半年禁吸戒毒经费1000万元" xfId="1159"/>
    <cellStyle name="好_县公司" xfId="1160"/>
    <cellStyle name="好_县级公安机关公用经费标准奖励测算方案（定稿）" xfId="1161"/>
    <cellStyle name="好_县级基础数据" xfId="1162"/>
    <cellStyle name="好_业务工作量指标" xfId="1163"/>
    <cellStyle name="好_义务教育阶段教职工人数（教育厅提供最终）" xfId="1164"/>
    <cellStyle name="好_银行账户情况表_2010年12月" xfId="1165"/>
    <cellStyle name="好_云南农村义务教育统计表" xfId="1166"/>
    <cellStyle name="好_云南省2008年中小学教师人数统计表" xfId="1167"/>
    <cellStyle name="好_云南省2008年中小学教职工情况（教育厅提供20090101加工整理）" xfId="1168"/>
    <cellStyle name="好_云南省2008年转移支付测算——州市本级考核部分及政策性测算" xfId="1169"/>
    <cellStyle name="好_云南水利电力有限公司" xfId="1170"/>
    <cellStyle name="好_指标四" xfId="1171"/>
    <cellStyle name="好_指标五" xfId="1172"/>
    <cellStyle name="后继超级链接" xfId="1173"/>
    <cellStyle name="后继超链接" xfId="1174"/>
    <cellStyle name="汇总" xfId="1175" builtinId="25" customBuiltin="1"/>
    <cellStyle name="汇总 2" xfId="1176"/>
    <cellStyle name="汇总 3" xfId="1296"/>
    <cellStyle name="货币 2" xfId="1177"/>
    <cellStyle name="货币 2 2" xfId="1178"/>
    <cellStyle name="貨幣 [0]_SGV" xfId="1179"/>
    <cellStyle name="貨幣_SGV" xfId="1180"/>
    <cellStyle name="计算" xfId="1181" builtinId="22" customBuiltin="1"/>
    <cellStyle name="计算 2" xfId="1182"/>
    <cellStyle name="计算 3" xfId="1297"/>
    <cellStyle name="检查单元格" xfId="1183" builtinId="23" customBuiltin="1"/>
    <cellStyle name="检查单元格 2" xfId="1184"/>
    <cellStyle name="检查单元格 3" xfId="1298"/>
    <cellStyle name="解释性文本" xfId="1185" builtinId="53" customBuiltin="1"/>
    <cellStyle name="解释性文本 2" xfId="1186"/>
    <cellStyle name="解释性文本 3" xfId="1299"/>
    <cellStyle name="借出原因" xfId="1187"/>
    <cellStyle name="警告文本" xfId="1188" builtinId="11" customBuiltin="1"/>
    <cellStyle name="警告文本 2" xfId="1189"/>
    <cellStyle name="警告文本 3" xfId="1300"/>
    <cellStyle name="链接单元格" xfId="1190" builtinId="24" customBuiltin="1"/>
    <cellStyle name="链接单元格 2" xfId="1191"/>
    <cellStyle name="链接单元格 3" xfId="1301"/>
    <cellStyle name="霓付 [0]_ +Foil &amp; -FOIL &amp; PAPER" xfId="1192"/>
    <cellStyle name="霓付_ +Foil &amp; -FOIL &amp; PAPER" xfId="1193"/>
    <cellStyle name="烹拳 [0]_ +Foil &amp; -FOIL &amp; PAPER" xfId="1194"/>
    <cellStyle name="烹拳_ +Foil &amp; -FOIL &amp; PAPER" xfId="1195"/>
    <cellStyle name="普通_ 白土" xfId="1196"/>
    <cellStyle name="千分位[0]_ 白土" xfId="1197"/>
    <cellStyle name="千分位_ 白土" xfId="1198"/>
    <cellStyle name="千位[0]_ 方正PC" xfId="1199"/>
    <cellStyle name="千位_ 方正PC" xfId="1200"/>
    <cellStyle name="千位分隔 2" xfId="1201"/>
    <cellStyle name="千位分隔 3" xfId="1202"/>
    <cellStyle name="千位分隔[0] 2" xfId="1203"/>
    <cellStyle name="钎霖_4岿角利" xfId="1204"/>
    <cellStyle name="强调 1" xfId="1205"/>
    <cellStyle name="强调 2" xfId="1206"/>
    <cellStyle name="强调 3" xfId="1207"/>
    <cellStyle name="强调文字颜色 1 2" xfId="1208"/>
    <cellStyle name="强调文字颜色 2 2" xfId="1209"/>
    <cellStyle name="强调文字颜色 3 2" xfId="1210"/>
    <cellStyle name="强调文字颜色 4 2" xfId="1211"/>
    <cellStyle name="强调文字颜色 5 2" xfId="1212"/>
    <cellStyle name="强调文字颜色 6 2" xfId="1213"/>
    <cellStyle name="日期" xfId="1214"/>
    <cellStyle name="商品名称" xfId="1215"/>
    <cellStyle name="适中" xfId="1216" builtinId="28" customBuiltin="1"/>
    <cellStyle name="适中 2" xfId="1217"/>
    <cellStyle name="适中 3" xfId="1302"/>
    <cellStyle name="输出" xfId="1218" builtinId="21" customBuiltin="1"/>
    <cellStyle name="输出 2" xfId="1219"/>
    <cellStyle name="输出 3" xfId="1303"/>
    <cellStyle name="输入" xfId="1220" builtinId="20" customBuiltin="1"/>
    <cellStyle name="输入 2" xfId="1221"/>
    <cellStyle name="输入 3" xfId="1304"/>
    <cellStyle name="数量" xfId="1222"/>
    <cellStyle name="数字" xfId="1223"/>
    <cellStyle name="㼿㼿㼿㼿㼿㼿" xfId="1224"/>
    <cellStyle name="㼿㼿㼿㼿㼿㼿㼿㼿㼿㼿㼿?" xfId="1225"/>
    <cellStyle name="未定义" xfId="1226"/>
    <cellStyle name="小数" xfId="1227"/>
    <cellStyle name="样式 1" xfId="1228"/>
    <cellStyle name="一般_SGV" xfId="1229"/>
    <cellStyle name="昗弨_Pacific Region P&amp;L" xfId="1230"/>
    <cellStyle name="寘嬫愗傝 [0.00]_Region Orders (2)" xfId="1231"/>
    <cellStyle name="寘嬫愗傝_Region Orders (2)" xfId="1232"/>
    <cellStyle name="注释" xfId="1233" builtinId="10" customBuiltin="1"/>
    <cellStyle name="注释 2" xfId="1234"/>
    <cellStyle name="注释 3" xfId="1305"/>
    <cellStyle name="콤마 [0]_BOILER-CO1" xfId="1235"/>
    <cellStyle name="콤마_BOILER-CO1" xfId="1236"/>
    <cellStyle name="통화 [0]_BOILER-CO1" xfId="1237"/>
    <cellStyle name="통화_BOILER-CO1" xfId="1238"/>
    <cellStyle name="표준_0N-HANDLING " xfId="12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selection activeCell="H3" sqref="H3:I3"/>
    </sheetView>
  </sheetViews>
  <sheetFormatPr defaultRowHeight="13.5"/>
  <cols>
    <col min="1" max="1" width="13.625" customWidth="1"/>
    <col min="2" max="2" width="9" customWidth="1"/>
    <col min="4" max="4" width="10.75" customWidth="1"/>
    <col min="5" max="6" width="11.125" customWidth="1"/>
    <col min="7" max="7" width="9" customWidth="1"/>
    <col min="8" max="8" width="9.125" customWidth="1"/>
    <col min="9" max="9" width="11.125" customWidth="1"/>
  </cols>
  <sheetData>
    <row r="1" spans="1:12" ht="28.5" customHeight="1">
      <c r="A1" s="11" t="s">
        <v>123</v>
      </c>
    </row>
    <row r="2" spans="1:12" ht="41.25" customHeight="1">
      <c r="A2" s="12" t="s">
        <v>138</v>
      </c>
      <c r="B2" s="12"/>
      <c r="C2" s="12"/>
      <c r="D2" s="12"/>
      <c r="E2" s="12"/>
      <c r="F2" s="12"/>
      <c r="G2" s="12"/>
      <c r="H2" s="12"/>
      <c r="I2" s="12"/>
      <c r="L2" s="10"/>
    </row>
    <row r="3" spans="1:12" ht="18" customHeight="1">
      <c r="A3" s="4"/>
      <c r="B3" s="4"/>
      <c r="C3" s="1"/>
      <c r="D3" s="1"/>
      <c r="E3" s="1"/>
      <c r="F3" s="1"/>
      <c r="G3" s="5"/>
      <c r="H3" s="18" t="s">
        <v>137</v>
      </c>
      <c r="I3" s="18"/>
    </row>
    <row r="4" spans="1:12" ht="23.25" customHeight="1">
      <c r="A4" s="16" t="s">
        <v>13</v>
      </c>
      <c r="B4" s="17" t="s">
        <v>0</v>
      </c>
      <c r="C4" s="13" t="s">
        <v>136</v>
      </c>
      <c r="D4" s="14"/>
      <c r="E4" s="14"/>
      <c r="F4" s="15"/>
      <c r="G4" s="13" t="s">
        <v>135</v>
      </c>
      <c r="H4" s="14"/>
      <c r="I4" s="15"/>
    </row>
    <row r="5" spans="1:12" ht="61.5" customHeight="1">
      <c r="A5" s="16"/>
      <c r="B5" s="17"/>
      <c r="C5" s="9" t="s">
        <v>133</v>
      </c>
      <c r="D5" s="6" t="s">
        <v>141</v>
      </c>
      <c r="E5" s="6" t="s">
        <v>143</v>
      </c>
      <c r="F5" s="6" t="s">
        <v>142</v>
      </c>
      <c r="G5" s="9" t="s">
        <v>133</v>
      </c>
      <c r="H5" s="7" t="s">
        <v>139</v>
      </c>
      <c r="I5" s="7" t="s">
        <v>140</v>
      </c>
    </row>
    <row r="6" spans="1:12" ht="14.25">
      <c r="A6" s="2" t="s">
        <v>134</v>
      </c>
      <c r="B6" s="2">
        <f>C6+G6</f>
        <v>273175</v>
      </c>
      <c r="C6" s="2">
        <f>SUM(D6:F6)</f>
        <v>240595</v>
      </c>
      <c r="D6" s="2">
        <f>SUM(D9,D25,D39,D60,D71,D79,D87,D95,D104,D115,D124,D140,D155,D165)</f>
        <v>233052</v>
      </c>
      <c r="E6" s="2">
        <f t="shared" ref="E6:I7" si="0">SUM(E9,E25,E39,E60,E71,E79,E87,E95,E104,E115,E124,E140,E155,E165)</f>
        <v>2734</v>
      </c>
      <c r="F6" s="2">
        <f t="shared" si="0"/>
        <v>4809</v>
      </c>
      <c r="G6" s="2">
        <f t="shared" si="0"/>
        <v>32580</v>
      </c>
      <c r="H6" s="2">
        <f t="shared" si="0"/>
        <v>24486</v>
      </c>
      <c r="I6" s="2">
        <f t="shared" si="0"/>
        <v>8094</v>
      </c>
    </row>
    <row r="7" spans="1:12" ht="14.25">
      <c r="A7" s="2" t="s">
        <v>131</v>
      </c>
      <c r="B7" s="2">
        <f t="shared" ref="B7:B70" si="1">C7+G7</f>
        <v>38930</v>
      </c>
      <c r="C7" s="2">
        <f t="shared" ref="C7:C70" si="2">SUM(D7:F7)</f>
        <v>34301</v>
      </c>
      <c r="D7" s="2">
        <f>SUM(D10,D26,D40,D61,D72,D80,D88,D96,D105,D116,D125,D141,D156,D166)</f>
        <v>31347</v>
      </c>
      <c r="E7" s="2">
        <f t="shared" si="0"/>
        <v>1871</v>
      </c>
      <c r="F7" s="2">
        <f t="shared" si="0"/>
        <v>1083</v>
      </c>
      <c r="G7" s="2">
        <f t="shared" si="0"/>
        <v>4629</v>
      </c>
      <c r="H7" s="2">
        <f t="shared" si="0"/>
        <v>3528</v>
      </c>
      <c r="I7" s="2">
        <f t="shared" si="0"/>
        <v>1101</v>
      </c>
    </row>
    <row r="8" spans="1:12" ht="14.25">
      <c r="A8" s="2" t="s">
        <v>130</v>
      </c>
      <c r="B8" s="2">
        <f t="shared" si="1"/>
        <v>234245</v>
      </c>
      <c r="C8" s="2">
        <f t="shared" si="2"/>
        <v>206294</v>
      </c>
      <c r="D8" s="2">
        <f>SUM(D19,D32,D48,D66,D77,D84,D92,D101,D109,D120,D128,D144,D159,D169)</f>
        <v>201705</v>
      </c>
      <c r="E8" s="2">
        <f t="shared" ref="E8:I8" si="3">SUM(E19,E32,E48,E66,E77,E84,E92,E101,E109,E120,E128,E144,E159,E169)</f>
        <v>863</v>
      </c>
      <c r="F8" s="2">
        <f t="shared" si="3"/>
        <v>3726</v>
      </c>
      <c r="G8" s="2">
        <f t="shared" si="3"/>
        <v>27951</v>
      </c>
      <c r="H8" s="2">
        <f t="shared" si="3"/>
        <v>20958</v>
      </c>
      <c r="I8" s="2">
        <f t="shared" si="3"/>
        <v>6993</v>
      </c>
    </row>
    <row r="9" spans="1:12" ht="14.25">
      <c r="A9" s="2" t="s">
        <v>15</v>
      </c>
      <c r="B9" s="2">
        <f t="shared" si="1"/>
        <v>16839</v>
      </c>
      <c r="C9" s="2">
        <f t="shared" si="2"/>
        <v>15016</v>
      </c>
      <c r="D9" s="2">
        <f t="shared" ref="D9:F9" si="4">SUM(D10,D19)</f>
        <v>14294</v>
      </c>
      <c r="E9" s="2">
        <f t="shared" si="4"/>
        <v>467</v>
      </c>
      <c r="F9" s="2">
        <f t="shared" si="4"/>
        <v>255</v>
      </c>
      <c r="G9" s="2">
        <f t="shared" ref="G9:G70" si="5">SUM(H9:I9)</f>
        <v>1823</v>
      </c>
      <c r="H9" s="2">
        <f>SUM(H10,H19)</f>
        <v>1372</v>
      </c>
      <c r="I9" s="2">
        <f>SUM(I10,I19)</f>
        <v>451</v>
      </c>
    </row>
    <row r="10" spans="1:12" ht="14.25">
      <c r="A10" s="2" t="s">
        <v>16</v>
      </c>
      <c r="B10" s="2">
        <f t="shared" si="1"/>
        <v>3639</v>
      </c>
      <c r="C10" s="2">
        <f t="shared" si="2"/>
        <v>3228</v>
      </c>
      <c r="D10" s="2">
        <f t="shared" ref="D10:F10" si="6">SUM(D11:D18)</f>
        <v>2710</v>
      </c>
      <c r="E10" s="2">
        <f t="shared" si="6"/>
        <v>372</v>
      </c>
      <c r="F10" s="2">
        <f t="shared" si="6"/>
        <v>146</v>
      </c>
      <c r="G10" s="2">
        <f t="shared" si="5"/>
        <v>411</v>
      </c>
      <c r="H10" s="2">
        <f>SUM(H11:H18)</f>
        <v>309</v>
      </c>
      <c r="I10" s="2">
        <f>SUM(I11:I18)</f>
        <v>102</v>
      </c>
    </row>
    <row r="11" spans="1:12" ht="14.25">
      <c r="A11" s="3" t="s">
        <v>14</v>
      </c>
      <c r="B11" s="2">
        <f t="shared" si="1"/>
        <v>414</v>
      </c>
      <c r="C11" s="2">
        <f t="shared" si="2"/>
        <v>405</v>
      </c>
      <c r="D11" s="8">
        <v>0</v>
      </c>
      <c r="E11" s="8">
        <v>320</v>
      </c>
      <c r="F11" s="8">
        <v>85</v>
      </c>
      <c r="G11" s="2">
        <f t="shared" si="5"/>
        <v>9</v>
      </c>
      <c r="H11" s="8">
        <v>7</v>
      </c>
      <c r="I11" s="8">
        <v>2</v>
      </c>
    </row>
    <row r="12" spans="1:12" ht="14.25">
      <c r="A12" s="3" t="s">
        <v>17</v>
      </c>
      <c r="B12" s="2">
        <f t="shared" si="1"/>
        <v>329</v>
      </c>
      <c r="C12" s="2">
        <f t="shared" si="2"/>
        <v>293</v>
      </c>
      <c r="D12" s="8">
        <v>284</v>
      </c>
      <c r="E12" s="8">
        <v>0</v>
      </c>
      <c r="F12" s="8">
        <v>9</v>
      </c>
      <c r="G12" s="2">
        <f t="shared" si="5"/>
        <v>36</v>
      </c>
      <c r="H12" s="8">
        <v>27</v>
      </c>
      <c r="I12" s="8">
        <v>9</v>
      </c>
    </row>
    <row r="13" spans="1:12" ht="14.25">
      <c r="A13" s="3" t="s">
        <v>18</v>
      </c>
      <c r="B13" s="2">
        <f t="shared" si="1"/>
        <v>271</v>
      </c>
      <c r="C13" s="2">
        <f t="shared" si="2"/>
        <v>238</v>
      </c>
      <c r="D13" s="8">
        <v>232</v>
      </c>
      <c r="E13" s="8">
        <v>0</v>
      </c>
      <c r="F13" s="8">
        <v>6</v>
      </c>
      <c r="G13" s="2">
        <f t="shared" si="5"/>
        <v>33</v>
      </c>
      <c r="H13" s="8">
        <v>25</v>
      </c>
      <c r="I13" s="8">
        <v>8</v>
      </c>
    </row>
    <row r="14" spans="1:12" ht="14.25">
      <c r="A14" s="3" t="s">
        <v>19</v>
      </c>
      <c r="B14" s="2">
        <f t="shared" si="1"/>
        <v>230</v>
      </c>
      <c r="C14" s="2">
        <f t="shared" si="2"/>
        <v>203</v>
      </c>
      <c r="D14" s="8">
        <v>200</v>
      </c>
      <c r="E14" s="8">
        <v>0</v>
      </c>
      <c r="F14" s="8">
        <v>3</v>
      </c>
      <c r="G14" s="2">
        <f t="shared" si="5"/>
        <v>27</v>
      </c>
      <c r="H14" s="8">
        <v>20</v>
      </c>
      <c r="I14" s="8">
        <v>7</v>
      </c>
    </row>
    <row r="15" spans="1:12" ht="14.25">
      <c r="A15" s="3" t="s">
        <v>20</v>
      </c>
      <c r="B15" s="2">
        <f t="shared" si="1"/>
        <v>455</v>
      </c>
      <c r="C15" s="2">
        <f t="shared" si="2"/>
        <v>407</v>
      </c>
      <c r="D15" s="8">
        <v>389</v>
      </c>
      <c r="E15" s="8">
        <v>10</v>
      </c>
      <c r="F15" s="8">
        <v>8</v>
      </c>
      <c r="G15" s="2">
        <f t="shared" si="5"/>
        <v>48</v>
      </c>
      <c r="H15" s="8">
        <v>36</v>
      </c>
      <c r="I15" s="8">
        <v>12</v>
      </c>
    </row>
    <row r="16" spans="1:12" ht="14.25">
      <c r="A16" s="3" t="s">
        <v>21</v>
      </c>
      <c r="B16" s="2">
        <f t="shared" si="1"/>
        <v>489</v>
      </c>
      <c r="C16" s="2">
        <f t="shared" si="2"/>
        <v>435</v>
      </c>
      <c r="D16" s="8">
        <v>392</v>
      </c>
      <c r="E16" s="8">
        <v>35</v>
      </c>
      <c r="F16" s="8">
        <v>8</v>
      </c>
      <c r="G16" s="2">
        <f t="shared" si="5"/>
        <v>54</v>
      </c>
      <c r="H16" s="8">
        <v>41</v>
      </c>
      <c r="I16" s="8">
        <v>13</v>
      </c>
    </row>
    <row r="17" spans="1:9" ht="14.25">
      <c r="A17" s="3" t="s">
        <v>22</v>
      </c>
      <c r="B17" s="2">
        <f t="shared" si="1"/>
        <v>684</v>
      </c>
      <c r="C17" s="2">
        <f t="shared" si="2"/>
        <v>587</v>
      </c>
      <c r="D17" s="8">
        <v>571</v>
      </c>
      <c r="E17" s="8">
        <v>0</v>
      </c>
      <c r="F17" s="8">
        <v>16</v>
      </c>
      <c r="G17" s="2">
        <f t="shared" si="5"/>
        <v>97</v>
      </c>
      <c r="H17" s="8">
        <v>73</v>
      </c>
      <c r="I17" s="8">
        <v>24</v>
      </c>
    </row>
    <row r="18" spans="1:9" ht="14.25">
      <c r="A18" s="3" t="s">
        <v>124</v>
      </c>
      <c r="B18" s="2">
        <f t="shared" si="1"/>
        <v>767</v>
      </c>
      <c r="C18" s="2">
        <f t="shared" si="2"/>
        <v>660</v>
      </c>
      <c r="D18" s="8">
        <v>642</v>
      </c>
      <c r="E18" s="8">
        <v>7</v>
      </c>
      <c r="F18" s="8">
        <v>11</v>
      </c>
      <c r="G18" s="2">
        <f t="shared" si="5"/>
        <v>107</v>
      </c>
      <c r="H18" s="8">
        <v>80</v>
      </c>
      <c r="I18" s="8">
        <v>27</v>
      </c>
    </row>
    <row r="19" spans="1:9" ht="14.25">
      <c r="A19" s="2" t="s">
        <v>23</v>
      </c>
      <c r="B19" s="2">
        <f t="shared" si="1"/>
        <v>13200</v>
      </c>
      <c r="C19" s="2">
        <f t="shared" si="2"/>
        <v>11788</v>
      </c>
      <c r="D19" s="2">
        <f t="shared" ref="D19:H19" si="7">SUM(D20:D24)</f>
        <v>11584</v>
      </c>
      <c r="E19" s="2">
        <f t="shared" si="7"/>
        <v>95</v>
      </c>
      <c r="F19" s="2">
        <f t="shared" si="7"/>
        <v>109</v>
      </c>
      <c r="G19" s="2">
        <f t="shared" si="5"/>
        <v>1412</v>
      </c>
      <c r="H19" s="2">
        <f t="shared" si="7"/>
        <v>1063</v>
      </c>
      <c r="I19" s="2">
        <f>SUM(I20:I24)</f>
        <v>349</v>
      </c>
    </row>
    <row r="20" spans="1:9" ht="14.25">
      <c r="A20" s="3" t="s">
        <v>24</v>
      </c>
      <c r="B20" s="2">
        <f t="shared" si="1"/>
        <v>1879</v>
      </c>
      <c r="C20" s="2">
        <f t="shared" si="2"/>
        <v>1663</v>
      </c>
      <c r="D20" s="8">
        <v>1573</v>
      </c>
      <c r="E20" s="8">
        <v>55</v>
      </c>
      <c r="F20" s="8">
        <v>35</v>
      </c>
      <c r="G20" s="2">
        <f t="shared" si="5"/>
        <v>216</v>
      </c>
      <c r="H20" s="8">
        <v>150</v>
      </c>
      <c r="I20" s="8">
        <v>66</v>
      </c>
    </row>
    <row r="21" spans="1:9" ht="14.25">
      <c r="A21" s="3" t="s">
        <v>25</v>
      </c>
      <c r="B21" s="2">
        <f t="shared" si="1"/>
        <v>2177</v>
      </c>
      <c r="C21" s="2">
        <f t="shared" si="2"/>
        <v>1944</v>
      </c>
      <c r="D21" s="8">
        <v>1895</v>
      </c>
      <c r="E21" s="8">
        <v>24</v>
      </c>
      <c r="F21" s="8">
        <v>25</v>
      </c>
      <c r="G21" s="2">
        <f t="shared" si="5"/>
        <v>233</v>
      </c>
      <c r="H21" s="8">
        <v>190</v>
      </c>
      <c r="I21" s="8">
        <v>43</v>
      </c>
    </row>
    <row r="22" spans="1:9" ht="14.25">
      <c r="A22" s="3" t="s">
        <v>26</v>
      </c>
      <c r="B22" s="2">
        <f t="shared" si="1"/>
        <v>2224</v>
      </c>
      <c r="C22" s="2">
        <f t="shared" si="2"/>
        <v>1933</v>
      </c>
      <c r="D22" s="8">
        <v>1914</v>
      </c>
      <c r="E22" s="8">
        <v>5</v>
      </c>
      <c r="F22" s="8">
        <v>14</v>
      </c>
      <c r="G22" s="2">
        <f t="shared" si="5"/>
        <v>291</v>
      </c>
      <c r="H22" s="8">
        <v>218</v>
      </c>
      <c r="I22" s="8">
        <v>73</v>
      </c>
    </row>
    <row r="23" spans="1:9" ht="14.25">
      <c r="A23" s="3" t="s">
        <v>27</v>
      </c>
      <c r="B23" s="2">
        <f t="shared" si="1"/>
        <v>4543</v>
      </c>
      <c r="C23" s="2">
        <f t="shared" si="2"/>
        <v>4014</v>
      </c>
      <c r="D23" s="8">
        <v>3988</v>
      </c>
      <c r="E23" s="8">
        <v>5</v>
      </c>
      <c r="F23" s="8">
        <v>21</v>
      </c>
      <c r="G23" s="2">
        <f t="shared" si="5"/>
        <v>529</v>
      </c>
      <c r="H23" s="8">
        <v>410</v>
      </c>
      <c r="I23" s="8">
        <v>119</v>
      </c>
    </row>
    <row r="24" spans="1:9" ht="14.25">
      <c r="A24" s="3" t="s">
        <v>28</v>
      </c>
      <c r="B24" s="2">
        <f t="shared" si="1"/>
        <v>2377</v>
      </c>
      <c r="C24" s="2">
        <f t="shared" si="2"/>
        <v>2234</v>
      </c>
      <c r="D24" s="8">
        <v>2214</v>
      </c>
      <c r="E24" s="8">
        <v>6</v>
      </c>
      <c r="F24" s="8">
        <v>14</v>
      </c>
      <c r="G24" s="2">
        <f t="shared" si="5"/>
        <v>143</v>
      </c>
      <c r="H24" s="8">
        <v>95</v>
      </c>
      <c r="I24" s="8">
        <v>48</v>
      </c>
    </row>
    <row r="25" spans="1:9" ht="14.25">
      <c r="A25" s="2" t="s">
        <v>1</v>
      </c>
      <c r="B25" s="2">
        <f t="shared" si="1"/>
        <v>14220</v>
      </c>
      <c r="C25" s="2">
        <f t="shared" si="2"/>
        <v>12599</v>
      </c>
      <c r="D25" s="2">
        <f t="shared" ref="D25:H25" si="8">SUM(D26,D32)</f>
        <v>12150</v>
      </c>
      <c r="E25" s="2">
        <f t="shared" si="8"/>
        <v>275</v>
      </c>
      <c r="F25" s="2">
        <f t="shared" si="8"/>
        <v>174</v>
      </c>
      <c r="G25" s="2">
        <f t="shared" si="5"/>
        <v>1621</v>
      </c>
      <c r="H25" s="2">
        <f t="shared" si="8"/>
        <v>1215</v>
      </c>
      <c r="I25" s="2">
        <f>SUM(I26,I32)</f>
        <v>406</v>
      </c>
    </row>
    <row r="26" spans="1:9" ht="14.25">
      <c r="A26" s="2" t="s">
        <v>16</v>
      </c>
      <c r="B26" s="2">
        <f t="shared" si="1"/>
        <v>1564</v>
      </c>
      <c r="C26" s="2">
        <f t="shared" si="2"/>
        <v>1459</v>
      </c>
      <c r="D26" s="2">
        <f t="shared" ref="D26:H26" si="9">SUM(D27:D31)</f>
        <v>1167</v>
      </c>
      <c r="E26" s="2">
        <f t="shared" si="9"/>
        <v>210</v>
      </c>
      <c r="F26" s="2">
        <f t="shared" si="9"/>
        <v>82</v>
      </c>
      <c r="G26" s="2">
        <f t="shared" si="5"/>
        <v>105</v>
      </c>
      <c r="H26" s="2">
        <f t="shared" si="9"/>
        <v>77</v>
      </c>
      <c r="I26" s="2">
        <f>SUM(I27:I31)</f>
        <v>28</v>
      </c>
    </row>
    <row r="27" spans="1:9" ht="14.25">
      <c r="A27" s="3" t="s">
        <v>14</v>
      </c>
      <c r="B27" s="2">
        <f t="shared" si="1"/>
        <v>283</v>
      </c>
      <c r="C27" s="2">
        <f t="shared" si="2"/>
        <v>280</v>
      </c>
      <c r="D27" s="8">
        <v>0</v>
      </c>
      <c r="E27" s="8">
        <v>210</v>
      </c>
      <c r="F27" s="8">
        <v>70</v>
      </c>
      <c r="G27" s="2">
        <f t="shared" si="5"/>
        <v>3</v>
      </c>
      <c r="H27" s="8">
        <v>2</v>
      </c>
      <c r="I27" s="8">
        <v>1</v>
      </c>
    </row>
    <row r="28" spans="1:9" ht="14.25">
      <c r="A28" s="3" t="s">
        <v>29</v>
      </c>
      <c r="B28" s="2">
        <f t="shared" si="1"/>
        <v>137</v>
      </c>
      <c r="C28" s="2">
        <f t="shared" si="2"/>
        <v>128</v>
      </c>
      <c r="D28" s="8">
        <v>125</v>
      </c>
      <c r="E28" s="8">
        <v>0</v>
      </c>
      <c r="F28" s="8">
        <v>3</v>
      </c>
      <c r="G28" s="2">
        <f t="shared" si="5"/>
        <v>9</v>
      </c>
      <c r="H28" s="8">
        <v>6</v>
      </c>
      <c r="I28" s="8">
        <v>3</v>
      </c>
    </row>
    <row r="29" spans="1:9" ht="14.25">
      <c r="A29" s="3" t="s">
        <v>30</v>
      </c>
      <c r="B29" s="2">
        <f t="shared" si="1"/>
        <v>249</v>
      </c>
      <c r="C29" s="2">
        <f t="shared" si="2"/>
        <v>237</v>
      </c>
      <c r="D29" s="8">
        <v>235</v>
      </c>
      <c r="E29" s="8">
        <v>0</v>
      </c>
      <c r="F29" s="8">
        <v>2</v>
      </c>
      <c r="G29" s="2">
        <f t="shared" si="5"/>
        <v>12</v>
      </c>
      <c r="H29" s="8">
        <v>8</v>
      </c>
      <c r="I29" s="8">
        <v>4</v>
      </c>
    </row>
    <row r="30" spans="1:9" ht="14.25">
      <c r="A30" s="3" t="s">
        <v>31</v>
      </c>
      <c r="B30" s="2">
        <f t="shared" si="1"/>
        <v>281</v>
      </c>
      <c r="C30" s="2">
        <f t="shared" si="2"/>
        <v>255</v>
      </c>
      <c r="D30" s="8">
        <v>251</v>
      </c>
      <c r="E30" s="8">
        <v>0</v>
      </c>
      <c r="F30" s="8">
        <v>4</v>
      </c>
      <c r="G30" s="2">
        <f t="shared" si="5"/>
        <v>26</v>
      </c>
      <c r="H30" s="8">
        <v>20</v>
      </c>
      <c r="I30" s="8">
        <v>6</v>
      </c>
    </row>
    <row r="31" spans="1:9" ht="14.25">
      <c r="A31" s="3" t="s">
        <v>32</v>
      </c>
      <c r="B31" s="2">
        <f t="shared" si="1"/>
        <v>614</v>
      </c>
      <c r="C31" s="2">
        <f t="shared" si="2"/>
        <v>559</v>
      </c>
      <c r="D31" s="8">
        <v>556</v>
      </c>
      <c r="E31" s="8">
        <v>0</v>
      </c>
      <c r="F31" s="8">
        <v>3</v>
      </c>
      <c r="G31" s="2">
        <f t="shared" si="5"/>
        <v>55</v>
      </c>
      <c r="H31" s="8">
        <v>41</v>
      </c>
      <c r="I31" s="8">
        <v>14</v>
      </c>
    </row>
    <row r="32" spans="1:9" ht="14.25">
      <c r="A32" s="2" t="s">
        <v>23</v>
      </c>
      <c r="B32" s="2">
        <f t="shared" si="1"/>
        <v>12656</v>
      </c>
      <c r="C32" s="2">
        <f t="shared" si="2"/>
        <v>11140</v>
      </c>
      <c r="D32" s="2">
        <f t="shared" ref="D32:H32" si="10">SUM(D33:D38)</f>
        <v>10983</v>
      </c>
      <c r="E32" s="2">
        <f t="shared" si="10"/>
        <v>65</v>
      </c>
      <c r="F32" s="2">
        <f t="shared" si="10"/>
        <v>92</v>
      </c>
      <c r="G32" s="2">
        <f t="shared" si="5"/>
        <v>1516</v>
      </c>
      <c r="H32" s="2">
        <f t="shared" si="10"/>
        <v>1138</v>
      </c>
      <c r="I32" s="2">
        <f>SUM(I33:I38)</f>
        <v>378</v>
      </c>
    </row>
    <row r="33" spans="1:9" ht="14.25">
      <c r="A33" s="3" t="s">
        <v>132</v>
      </c>
      <c r="B33" s="2">
        <f t="shared" si="1"/>
        <v>666</v>
      </c>
      <c r="C33" s="2">
        <f t="shared" si="2"/>
        <v>583</v>
      </c>
      <c r="D33" s="8">
        <v>552</v>
      </c>
      <c r="E33" s="8">
        <v>9</v>
      </c>
      <c r="F33" s="8">
        <v>22</v>
      </c>
      <c r="G33" s="2">
        <f t="shared" si="5"/>
        <v>83</v>
      </c>
      <c r="H33" s="8">
        <v>62</v>
      </c>
      <c r="I33" s="8">
        <v>21</v>
      </c>
    </row>
    <row r="34" spans="1:9" ht="14.25">
      <c r="A34" s="3" t="s">
        <v>33</v>
      </c>
      <c r="B34" s="2">
        <f t="shared" si="1"/>
        <v>531</v>
      </c>
      <c r="C34" s="2">
        <f t="shared" si="2"/>
        <v>459</v>
      </c>
      <c r="D34" s="8">
        <v>439</v>
      </c>
      <c r="E34" s="8">
        <v>7</v>
      </c>
      <c r="F34" s="8">
        <v>13</v>
      </c>
      <c r="G34" s="2">
        <f t="shared" si="5"/>
        <v>72</v>
      </c>
      <c r="H34" s="8">
        <v>54</v>
      </c>
      <c r="I34" s="8">
        <v>18</v>
      </c>
    </row>
    <row r="35" spans="1:9" ht="14.25">
      <c r="A35" s="3" t="s">
        <v>34</v>
      </c>
      <c r="B35" s="2">
        <f t="shared" si="1"/>
        <v>934</v>
      </c>
      <c r="C35" s="2">
        <f t="shared" si="2"/>
        <v>828</v>
      </c>
      <c r="D35" s="8">
        <v>808</v>
      </c>
      <c r="E35" s="8">
        <v>3</v>
      </c>
      <c r="F35" s="8">
        <v>17</v>
      </c>
      <c r="G35" s="2">
        <f t="shared" si="5"/>
        <v>106</v>
      </c>
      <c r="H35" s="8">
        <v>80</v>
      </c>
      <c r="I35" s="8">
        <v>26</v>
      </c>
    </row>
    <row r="36" spans="1:9" ht="14.25">
      <c r="A36" s="3" t="s">
        <v>35</v>
      </c>
      <c r="B36" s="2">
        <f t="shared" si="1"/>
        <v>3670</v>
      </c>
      <c r="C36" s="2">
        <f t="shared" si="2"/>
        <v>3337</v>
      </c>
      <c r="D36" s="8">
        <v>3312</v>
      </c>
      <c r="E36" s="8">
        <v>17</v>
      </c>
      <c r="F36" s="8">
        <v>8</v>
      </c>
      <c r="G36" s="2">
        <f t="shared" si="5"/>
        <v>333</v>
      </c>
      <c r="H36" s="8">
        <v>250</v>
      </c>
      <c r="I36" s="8">
        <v>83</v>
      </c>
    </row>
    <row r="37" spans="1:9" ht="14.25">
      <c r="A37" s="3" t="s">
        <v>36</v>
      </c>
      <c r="B37" s="2">
        <f t="shared" si="1"/>
        <v>3594</v>
      </c>
      <c r="C37" s="2">
        <f t="shared" si="2"/>
        <v>3126</v>
      </c>
      <c r="D37" s="8">
        <v>3097</v>
      </c>
      <c r="E37" s="8">
        <v>18</v>
      </c>
      <c r="F37" s="8">
        <v>11</v>
      </c>
      <c r="G37" s="2">
        <f t="shared" si="5"/>
        <v>468</v>
      </c>
      <c r="H37" s="8">
        <v>351</v>
      </c>
      <c r="I37" s="8">
        <v>117</v>
      </c>
    </row>
    <row r="38" spans="1:9" ht="14.25">
      <c r="A38" s="3" t="s">
        <v>37</v>
      </c>
      <c r="B38" s="2">
        <f t="shared" si="1"/>
        <v>3261</v>
      </c>
      <c r="C38" s="2">
        <f t="shared" si="2"/>
        <v>2807</v>
      </c>
      <c r="D38" s="8">
        <v>2775</v>
      </c>
      <c r="E38" s="8">
        <v>11</v>
      </c>
      <c r="F38" s="8">
        <v>21</v>
      </c>
      <c r="G38" s="2">
        <f t="shared" si="5"/>
        <v>454</v>
      </c>
      <c r="H38" s="8">
        <v>341</v>
      </c>
      <c r="I38" s="8">
        <v>113</v>
      </c>
    </row>
    <row r="39" spans="1:9" ht="14.25">
      <c r="A39" s="2" t="s">
        <v>2</v>
      </c>
      <c r="B39" s="2">
        <f t="shared" si="1"/>
        <v>22104</v>
      </c>
      <c r="C39" s="2">
        <f t="shared" si="2"/>
        <v>19353</v>
      </c>
      <c r="D39" s="2">
        <f t="shared" ref="D39:H39" si="11">SUM(D40,D48)</f>
        <v>18704</v>
      </c>
      <c r="E39" s="2">
        <f t="shared" si="11"/>
        <v>431</v>
      </c>
      <c r="F39" s="2">
        <f t="shared" si="11"/>
        <v>218</v>
      </c>
      <c r="G39" s="2">
        <f t="shared" si="5"/>
        <v>2751</v>
      </c>
      <c r="H39" s="2">
        <f t="shared" si="11"/>
        <v>2089</v>
      </c>
      <c r="I39" s="2">
        <f>SUM(I40,I48)</f>
        <v>662</v>
      </c>
    </row>
    <row r="40" spans="1:9" ht="14.25">
      <c r="A40" s="2" t="s">
        <v>16</v>
      </c>
      <c r="B40" s="2">
        <f t="shared" si="1"/>
        <v>3367</v>
      </c>
      <c r="C40" s="2">
        <f t="shared" si="2"/>
        <v>3010</v>
      </c>
      <c r="D40" s="2">
        <f t="shared" ref="D40:H40" si="12">SUM(D41:D47)</f>
        <v>2671</v>
      </c>
      <c r="E40" s="2">
        <f t="shared" si="12"/>
        <v>271</v>
      </c>
      <c r="F40" s="2">
        <f t="shared" si="12"/>
        <v>68</v>
      </c>
      <c r="G40" s="2">
        <f t="shared" si="5"/>
        <v>357</v>
      </c>
      <c r="H40" s="2">
        <f t="shared" si="12"/>
        <v>268</v>
      </c>
      <c r="I40" s="2">
        <f>SUM(I41:I47)</f>
        <v>89</v>
      </c>
    </row>
    <row r="41" spans="1:9" ht="14.25">
      <c r="A41" s="3" t="s">
        <v>14</v>
      </c>
      <c r="B41" s="2">
        <f t="shared" si="1"/>
        <v>255</v>
      </c>
      <c r="C41" s="2">
        <f t="shared" si="2"/>
        <v>255</v>
      </c>
      <c r="D41" s="8">
        <v>0</v>
      </c>
      <c r="E41" s="8">
        <v>210</v>
      </c>
      <c r="F41" s="8">
        <v>45</v>
      </c>
      <c r="G41" s="2">
        <f t="shared" si="5"/>
        <v>0</v>
      </c>
      <c r="H41" s="8">
        <v>0</v>
      </c>
      <c r="I41" s="8">
        <v>0</v>
      </c>
    </row>
    <row r="42" spans="1:9" ht="14.25">
      <c r="A42" s="3" t="s">
        <v>38</v>
      </c>
      <c r="B42" s="2">
        <f t="shared" si="1"/>
        <v>101</v>
      </c>
      <c r="C42" s="2">
        <f t="shared" si="2"/>
        <v>94</v>
      </c>
      <c r="D42" s="8">
        <v>69</v>
      </c>
      <c r="E42" s="8">
        <v>23</v>
      </c>
      <c r="F42" s="8">
        <v>2</v>
      </c>
      <c r="G42" s="2">
        <f t="shared" si="5"/>
        <v>7</v>
      </c>
      <c r="H42" s="8">
        <v>5</v>
      </c>
      <c r="I42" s="8">
        <v>2</v>
      </c>
    </row>
    <row r="43" spans="1:9" ht="14.25">
      <c r="A43" s="3" t="s">
        <v>40</v>
      </c>
      <c r="B43" s="2">
        <f t="shared" si="1"/>
        <v>177</v>
      </c>
      <c r="C43" s="2">
        <f t="shared" si="2"/>
        <v>160</v>
      </c>
      <c r="D43" s="8">
        <v>157</v>
      </c>
      <c r="E43" s="8">
        <v>0</v>
      </c>
      <c r="F43" s="8">
        <v>3</v>
      </c>
      <c r="G43" s="2">
        <f t="shared" si="5"/>
        <v>17</v>
      </c>
      <c r="H43" s="8">
        <v>13</v>
      </c>
      <c r="I43" s="8">
        <v>4</v>
      </c>
    </row>
    <row r="44" spans="1:9" ht="14.25">
      <c r="A44" s="3" t="s">
        <v>39</v>
      </c>
      <c r="B44" s="2">
        <f t="shared" si="1"/>
        <v>288</v>
      </c>
      <c r="C44" s="2">
        <f t="shared" si="2"/>
        <v>260</v>
      </c>
      <c r="D44" s="8">
        <v>257</v>
      </c>
      <c r="E44" s="8">
        <v>0</v>
      </c>
      <c r="F44" s="8">
        <v>3</v>
      </c>
      <c r="G44" s="2">
        <f t="shared" si="5"/>
        <v>28</v>
      </c>
      <c r="H44" s="8">
        <v>21</v>
      </c>
      <c r="I44" s="8">
        <v>7</v>
      </c>
    </row>
    <row r="45" spans="1:9" ht="14.25">
      <c r="A45" s="3" t="s">
        <v>125</v>
      </c>
      <c r="B45" s="2">
        <f t="shared" si="1"/>
        <v>220</v>
      </c>
      <c r="C45" s="2">
        <f t="shared" si="2"/>
        <v>198</v>
      </c>
      <c r="D45" s="8">
        <v>191</v>
      </c>
      <c r="E45" s="8">
        <v>5</v>
      </c>
      <c r="F45" s="8">
        <v>2</v>
      </c>
      <c r="G45" s="2">
        <f t="shared" si="5"/>
        <v>22</v>
      </c>
      <c r="H45" s="8">
        <v>17</v>
      </c>
      <c r="I45" s="8">
        <v>5</v>
      </c>
    </row>
    <row r="46" spans="1:9" ht="14.25">
      <c r="A46" s="3" t="s">
        <v>41</v>
      </c>
      <c r="B46" s="2">
        <f t="shared" si="1"/>
        <v>162</v>
      </c>
      <c r="C46" s="2">
        <f t="shared" si="2"/>
        <v>135</v>
      </c>
      <c r="D46" s="8">
        <v>131</v>
      </c>
      <c r="E46" s="8">
        <v>0</v>
      </c>
      <c r="F46" s="8">
        <v>4</v>
      </c>
      <c r="G46" s="2">
        <f t="shared" si="5"/>
        <v>27</v>
      </c>
      <c r="H46" s="8">
        <v>20</v>
      </c>
      <c r="I46" s="8">
        <v>7</v>
      </c>
    </row>
    <row r="47" spans="1:9" ht="14.25">
      <c r="A47" s="3" t="s">
        <v>126</v>
      </c>
      <c r="B47" s="2">
        <f t="shared" si="1"/>
        <v>2164</v>
      </c>
      <c r="C47" s="2">
        <f t="shared" si="2"/>
        <v>1908</v>
      </c>
      <c r="D47" s="8">
        <v>1866</v>
      </c>
      <c r="E47" s="8">
        <v>33</v>
      </c>
      <c r="F47" s="8">
        <v>9</v>
      </c>
      <c r="G47" s="2">
        <f t="shared" si="5"/>
        <v>256</v>
      </c>
      <c r="H47" s="8">
        <v>192</v>
      </c>
      <c r="I47" s="8">
        <v>64</v>
      </c>
    </row>
    <row r="48" spans="1:9" ht="14.25">
      <c r="A48" s="2" t="s">
        <v>23</v>
      </c>
      <c r="B48" s="2">
        <f t="shared" si="1"/>
        <v>18737</v>
      </c>
      <c r="C48" s="2">
        <f t="shared" si="2"/>
        <v>16343</v>
      </c>
      <c r="D48" s="2">
        <f t="shared" ref="D48:H48" si="13">SUM(D49:D59)</f>
        <v>16033</v>
      </c>
      <c r="E48" s="2">
        <f t="shared" si="13"/>
        <v>160</v>
      </c>
      <c r="F48" s="2">
        <f t="shared" si="13"/>
        <v>150</v>
      </c>
      <c r="G48" s="2">
        <f t="shared" si="5"/>
        <v>2394</v>
      </c>
      <c r="H48" s="2">
        <f t="shared" si="13"/>
        <v>1821</v>
      </c>
      <c r="I48" s="2">
        <f>SUM(I49:I59)</f>
        <v>573</v>
      </c>
    </row>
    <row r="49" spans="1:9" ht="14.25">
      <c r="A49" s="3" t="s">
        <v>42</v>
      </c>
      <c r="B49" s="2">
        <f t="shared" si="1"/>
        <v>907</v>
      </c>
      <c r="C49" s="2">
        <f t="shared" si="2"/>
        <v>790</v>
      </c>
      <c r="D49" s="8">
        <v>772</v>
      </c>
      <c r="E49" s="8">
        <v>10</v>
      </c>
      <c r="F49" s="8">
        <v>8</v>
      </c>
      <c r="G49" s="2">
        <f t="shared" si="5"/>
        <v>117</v>
      </c>
      <c r="H49" s="8">
        <v>88</v>
      </c>
      <c r="I49" s="8">
        <v>29</v>
      </c>
    </row>
    <row r="50" spans="1:9" ht="14.25">
      <c r="A50" s="3" t="s">
        <v>43</v>
      </c>
      <c r="B50" s="2">
        <f t="shared" si="1"/>
        <v>709</v>
      </c>
      <c r="C50" s="2">
        <f t="shared" si="2"/>
        <v>562</v>
      </c>
      <c r="D50" s="8">
        <v>549</v>
      </c>
      <c r="E50" s="8">
        <v>6</v>
      </c>
      <c r="F50" s="8">
        <v>7</v>
      </c>
      <c r="G50" s="2">
        <f t="shared" si="5"/>
        <v>147</v>
      </c>
      <c r="H50" s="8">
        <v>110</v>
      </c>
      <c r="I50" s="8">
        <v>37</v>
      </c>
    </row>
    <row r="51" spans="1:9" ht="14.25">
      <c r="A51" s="3" t="s">
        <v>44</v>
      </c>
      <c r="B51" s="2">
        <f t="shared" si="1"/>
        <v>3164</v>
      </c>
      <c r="C51" s="2">
        <f t="shared" si="2"/>
        <v>2752</v>
      </c>
      <c r="D51" s="8">
        <v>2663</v>
      </c>
      <c r="E51" s="8">
        <v>53</v>
      </c>
      <c r="F51" s="8">
        <v>36</v>
      </c>
      <c r="G51" s="2">
        <f t="shared" si="5"/>
        <v>412</v>
      </c>
      <c r="H51" s="8">
        <v>310</v>
      </c>
      <c r="I51" s="8">
        <v>102</v>
      </c>
    </row>
    <row r="52" spans="1:9" ht="14.25">
      <c r="A52" s="3" t="s">
        <v>45</v>
      </c>
      <c r="B52" s="2">
        <f t="shared" si="1"/>
        <v>1396</v>
      </c>
      <c r="C52" s="2">
        <f t="shared" si="2"/>
        <v>1186</v>
      </c>
      <c r="D52" s="8">
        <v>1140</v>
      </c>
      <c r="E52" s="8">
        <v>30</v>
      </c>
      <c r="F52" s="8">
        <v>16</v>
      </c>
      <c r="G52" s="2">
        <f t="shared" si="5"/>
        <v>210</v>
      </c>
      <c r="H52" s="8">
        <v>157</v>
      </c>
      <c r="I52" s="8">
        <v>53</v>
      </c>
    </row>
    <row r="53" spans="1:9" ht="14.25">
      <c r="A53" s="3" t="s">
        <v>46</v>
      </c>
      <c r="B53" s="2">
        <f t="shared" si="1"/>
        <v>1929</v>
      </c>
      <c r="C53" s="2">
        <f t="shared" si="2"/>
        <v>1673</v>
      </c>
      <c r="D53" s="8">
        <v>1649</v>
      </c>
      <c r="E53" s="8">
        <v>15</v>
      </c>
      <c r="F53" s="8">
        <v>9</v>
      </c>
      <c r="G53" s="2">
        <f t="shared" si="5"/>
        <v>256</v>
      </c>
      <c r="H53" s="8">
        <v>192</v>
      </c>
      <c r="I53" s="8">
        <v>64</v>
      </c>
    </row>
    <row r="54" spans="1:9" ht="14.25">
      <c r="A54" s="3" t="s">
        <v>47</v>
      </c>
      <c r="B54" s="2">
        <f t="shared" si="1"/>
        <v>2276</v>
      </c>
      <c r="C54" s="2">
        <f t="shared" si="2"/>
        <v>2088</v>
      </c>
      <c r="D54" s="8">
        <v>2051</v>
      </c>
      <c r="E54" s="8">
        <v>20</v>
      </c>
      <c r="F54" s="8">
        <v>17</v>
      </c>
      <c r="G54" s="2">
        <f t="shared" si="5"/>
        <v>188</v>
      </c>
      <c r="H54" s="8">
        <v>141</v>
      </c>
      <c r="I54" s="8">
        <v>47</v>
      </c>
    </row>
    <row r="55" spans="1:9" ht="14.25">
      <c r="A55" s="3" t="s">
        <v>48</v>
      </c>
      <c r="B55" s="2">
        <f t="shared" si="1"/>
        <v>3339</v>
      </c>
      <c r="C55" s="2">
        <f t="shared" si="2"/>
        <v>3059</v>
      </c>
      <c r="D55" s="8">
        <v>3041</v>
      </c>
      <c r="E55" s="8">
        <v>0</v>
      </c>
      <c r="F55" s="8">
        <v>18</v>
      </c>
      <c r="G55" s="2">
        <f t="shared" si="5"/>
        <v>280</v>
      </c>
      <c r="H55" s="8">
        <v>209</v>
      </c>
      <c r="I55" s="8">
        <v>71</v>
      </c>
    </row>
    <row r="56" spans="1:9" ht="14.25">
      <c r="A56" s="3" t="s">
        <v>49</v>
      </c>
      <c r="B56" s="2">
        <f t="shared" si="1"/>
        <v>1675</v>
      </c>
      <c r="C56" s="2">
        <f t="shared" si="2"/>
        <v>1462</v>
      </c>
      <c r="D56" s="8">
        <v>1442</v>
      </c>
      <c r="E56" s="8">
        <v>8</v>
      </c>
      <c r="F56" s="8">
        <v>12</v>
      </c>
      <c r="G56" s="2">
        <f t="shared" si="5"/>
        <v>213</v>
      </c>
      <c r="H56" s="8">
        <v>160</v>
      </c>
      <c r="I56" s="8">
        <v>53</v>
      </c>
    </row>
    <row r="57" spans="1:9" ht="14.25">
      <c r="A57" s="3" t="s">
        <v>50</v>
      </c>
      <c r="B57" s="2">
        <f t="shared" si="1"/>
        <v>1187</v>
      </c>
      <c r="C57" s="2">
        <f t="shared" si="2"/>
        <v>993</v>
      </c>
      <c r="D57" s="8">
        <v>978</v>
      </c>
      <c r="E57" s="8">
        <v>4</v>
      </c>
      <c r="F57" s="8">
        <v>11</v>
      </c>
      <c r="G57" s="2">
        <f t="shared" si="5"/>
        <v>194</v>
      </c>
      <c r="H57" s="8">
        <v>146</v>
      </c>
      <c r="I57" s="8">
        <v>48</v>
      </c>
    </row>
    <row r="58" spans="1:9" ht="14.25">
      <c r="A58" s="3" t="s">
        <v>51</v>
      </c>
      <c r="B58" s="2">
        <f t="shared" si="1"/>
        <v>1566</v>
      </c>
      <c r="C58" s="2">
        <f t="shared" si="2"/>
        <v>1291</v>
      </c>
      <c r="D58" s="8">
        <v>1272</v>
      </c>
      <c r="E58" s="8">
        <v>11</v>
      </c>
      <c r="F58" s="8">
        <v>8</v>
      </c>
      <c r="G58" s="2">
        <f t="shared" si="5"/>
        <v>275</v>
      </c>
      <c r="H58" s="8">
        <v>231</v>
      </c>
      <c r="I58" s="8">
        <v>44</v>
      </c>
    </row>
    <row r="59" spans="1:9" ht="14.25">
      <c r="A59" s="3" t="s">
        <v>52</v>
      </c>
      <c r="B59" s="2">
        <f t="shared" si="1"/>
        <v>589</v>
      </c>
      <c r="C59" s="2">
        <f t="shared" si="2"/>
        <v>487</v>
      </c>
      <c r="D59" s="8">
        <v>476</v>
      </c>
      <c r="E59" s="8">
        <v>3</v>
      </c>
      <c r="F59" s="8">
        <v>8</v>
      </c>
      <c r="G59" s="2">
        <f t="shared" si="5"/>
        <v>102</v>
      </c>
      <c r="H59" s="8">
        <v>77</v>
      </c>
      <c r="I59" s="8">
        <v>25</v>
      </c>
    </row>
    <row r="60" spans="1:9" ht="14.25">
      <c r="A60" s="2" t="s">
        <v>3</v>
      </c>
      <c r="B60" s="2">
        <f t="shared" si="1"/>
        <v>21271</v>
      </c>
      <c r="C60" s="2">
        <f t="shared" si="2"/>
        <v>18832</v>
      </c>
      <c r="D60" s="2">
        <f t="shared" ref="D60:H60" si="14">SUM(D61,D66)</f>
        <v>18000</v>
      </c>
      <c r="E60" s="2">
        <f t="shared" si="14"/>
        <v>181</v>
      </c>
      <c r="F60" s="2">
        <f t="shared" si="14"/>
        <v>651</v>
      </c>
      <c r="G60" s="2">
        <f t="shared" si="5"/>
        <v>2439</v>
      </c>
      <c r="H60" s="2">
        <f t="shared" si="14"/>
        <v>1843</v>
      </c>
      <c r="I60" s="2">
        <f>SUM(I61,I66)</f>
        <v>596</v>
      </c>
    </row>
    <row r="61" spans="1:9" ht="14.25">
      <c r="A61" s="2" t="s">
        <v>16</v>
      </c>
      <c r="B61" s="2">
        <f t="shared" si="1"/>
        <v>1898</v>
      </c>
      <c r="C61" s="2">
        <f t="shared" si="2"/>
        <v>1665</v>
      </c>
      <c r="D61" s="2">
        <f t="shared" ref="D61:H61" si="15">SUM(D62:D65)</f>
        <v>1502</v>
      </c>
      <c r="E61" s="2">
        <f t="shared" si="15"/>
        <v>103</v>
      </c>
      <c r="F61" s="2">
        <f t="shared" si="15"/>
        <v>60</v>
      </c>
      <c r="G61" s="2">
        <f t="shared" si="5"/>
        <v>233</v>
      </c>
      <c r="H61" s="2">
        <f t="shared" si="15"/>
        <v>176</v>
      </c>
      <c r="I61" s="2">
        <f>SUM(I62:I65)</f>
        <v>57</v>
      </c>
    </row>
    <row r="62" spans="1:9" ht="14.25">
      <c r="A62" s="3" t="s">
        <v>14</v>
      </c>
      <c r="B62" s="2">
        <f t="shared" si="1"/>
        <v>123</v>
      </c>
      <c r="C62" s="2">
        <f t="shared" si="2"/>
        <v>123</v>
      </c>
      <c r="D62" s="8">
        <v>0</v>
      </c>
      <c r="E62" s="8">
        <v>103</v>
      </c>
      <c r="F62" s="8">
        <v>20</v>
      </c>
      <c r="G62" s="2">
        <f t="shared" si="5"/>
        <v>0</v>
      </c>
      <c r="H62" s="8">
        <v>0</v>
      </c>
      <c r="I62" s="8">
        <v>0</v>
      </c>
    </row>
    <row r="63" spans="1:9" ht="14.25">
      <c r="A63" s="3" t="s">
        <v>53</v>
      </c>
      <c r="B63" s="2">
        <f t="shared" si="1"/>
        <v>427</v>
      </c>
      <c r="C63" s="2">
        <f t="shared" si="2"/>
        <v>375</v>
      </c>
      <c r="D63" s="8">
        <v>369</v>
      </c>
      <c r="E63" s="8">
        <v>0</v>
      </c>
      <c r="F63" s="8">
        <v>6</v>
      </c>
      <c r="G63" s="2">
        <f t="shared" si="5"/>
        <v>52</v>
      </c>
      <c r="H63" s="8">
        <v>40</v>
      </c>
      <c r="I63" s="8">
        <v>12</v>
      </c>
    </row>
    <row r="64" spans="1:9" ht="14.25">
      <c r="A64" s="3" t="s">
        <v>54</v>
      </c>
      <c r="B64" s="2">
        <f t="shared" si="1"/>
        <v>245</v>
      </c>
      <c r="C64" s="2">
        <f t="shared" si="2"/>
        <v>212</v>
      </c>
      <c r="D64" s="8">
        <v>211</v>
      </c>
      <c r="E64" s="8">
        <v>0</v>
      </c>
      <c r="F64" s="8">
        <v>1</v>
      </c>
      <c r="G64" s="2">
        <f t="shared" si="5"/>
        <v>33</v>
      </c>
      <c r="H64" s="8">
        <v>25</v>
      </c>
      <c r="I64" s="8">
        <v>8</v>
      </c>
    </row>
    <row r="65" spans="1:9" ht="14.25">
      <c r="A65" s="3" t="s">
        <v>55</v>
      </c>
      <c r="B65" s="2">
        <f t="shared" si="1"/>
        <v>1103</v>
      </c>
      <c r="C65" s="2">
        <f t="shared" si="2"/>
        <v>955</v>
      </c>
      <c r="D65" s="8">
        <v>922</v>
      </c>
      <c r="E65" s="8">
        <v>0</v>
      </c>
      <c r="F65" s="8">
        <v>33</v>
      </c>
      <c r="G65" s="2">
        <f t="shared" si="5"/>
        <v>148</v>
      </c>
      <c r="H65" s="8">
        <v>111</v>
      </c>
      <c r="I65" s="8">
        <v>37</v>
      </c>
    </row>
    <row r="66" spans="1:9" ht="14.25">
      <c r="A66" s="2" t="s">
        <v>23</v>
      </c>
      <c r="B66" s="2">
        <f t="shared" si="1"/>
        <v>19373</v>
      </c>
      <c r="C66" s="2">
        <f t="shared" si="2"/>
        <v>17167</v>
      </c>
      <c r="D66" s="2">
        <f t="shared" ref="D66:H66" si="16">SUM(D67:D70)</f>
        <v>16498</v>
      </c>
      <c r="E66" s="2">
        <f t="shared" si="16"/>
        <v>78</v>
      </c>
      <c r="F66" s="2">
        <f t="shared" si="16"/>
        <v>591</v>
      </c>
      <c r="G66" s="2">
        <f t="shared" si="5"/>
        <v>2206</v>
      </c>
      <c r="H66" s="2">
        <f t="shared" si="16"/>
        <v>1667</v>
      </c>
      <c r="I66" s="2">
        <f>SUM(I67:I70)</f>
        <v>539</v>
      </c>
    </row>
    <row r="67" spans="1:9" ht="14.25">
      <c r="A67" s="3" t="s">
        <v>56</v>
      </c>
      <c r="B67" s="2">
        <f t="shared" si="1"/>
        <v>1979</v>
      </c>
      <c r="C67" s="2">
        <f t="shared" si="2"/>
        <v>1724</v>
      </c>
      <c r="D67" s="8">
        <v>1673</v>
      </c>
      <c r="E67" s="8">
        <v>15</v>
      </c>
      <c r="F67" s="8">
        <v>36</v>
      </c>
      <c r="G67" s="2">
        <f t="shared" si="5"/>
        <v>255</v>
      </c>
      <c r="H67" s="8">
        <v>190</v>
      </c>
      <c r="I67" s="8">
        <v>65</v>
      </c>
    </row>
    <row r="68" spans="1:9" ht="14.25">
      <c r="A68" s="3" t="s">
        <v>57</v>
      </c>
      <c r="B68" s="2">
        <f t="shared" si="1"/>
        <v>8794</v>
      </c>
      <c r="C68" s="2">
        <f t="shared" si="2"/>
        <v>7978</v>
      </c>
      <c r="D68" s="8">
        <v>7582</v>
      </c>
      <c r="E68" s="8">
        <v>33</v>
      </c>
      <c r="F68" s="8">
        <v>363</v>
      </c>
      <c r="G68" s="2">
        <f t="shared" si="5"/>
        <v>816</v>
      </c>
      <c r="H68" s="8">
        <v>612</v>
      </c>
      <c r="I68" s="8">
        <v>204</v>
      </c>
    </row>
    <row r="69" spans="1:9" ht="14.25">
      <c r="A69" s="3" t="s">
        <v>58</v>
      </c>
      <c r="B69" s="2">
        <f t="shared" si="1"/>
        <v>7118</v>
      </c>
      <c r="C69" s="2">
        <f t="shared" si="2"/>
        <v>6259</v>
      </c>
      <c r="D69" s="8">
        <v>6057</v>
      </c>
      <c r="E69" s="8">
        <v>15</v>
      </c>
      <c r="F69" s="8">
        <v>187</v>
      </c>
      <c r="G69" s="2">
        <f t="shared" si="5"/>
        <v>859</v>
      </c>
      <c r="H69" s="8">
        <v>633</v>
      </c>
      <c r="I69" s="8">
        <v>226</v>
      </c>
    </row>
    <row r="70" spans="1:9" ht="14.25">
      <c r="A70" s="3" t="s">
        <v>59</v>
      </c>
      <c r="B70" s="2">
        <f t="shared" si="1"/>
        <v>1482</v>
      </c>
      <c r="C70" s="2">
        <f t="shared" si="2"/>
        <v>1206</v>
      </c>
      <c r="D70" s="8">
        <v>1186</v>
      </c>
      <c r="E70" s="8">
        <v>15</v>
      </c>
      <c r="F70" s="8">
        <v>5</v>
      </c>
      <c r="G70" s="2">
        <f t="shared" si="5"/>
        <v>276</v>
      </c>
      <c r="H70" s="8">
        <v>232</v>
      </c>
      <c r="I70" s="8">
        <v>44</v>
      </c>
    </row>
    <row r="71" spans="1:9" ht="14.25">
      <c r="A71" s="2" t="s">
        <v>4</v>
      </c>
      <c r="B71" s="2">
        <f t="shared" ref="B71:B134" si="17">C71+G71</f>
        <v>4421</v>
      </c>
      <c r="C71" s="2">
        <f t="shared" ref="C71:C134" si="18">SUM(D71:F71)</f>
        <v>3830</v>
      </c>
      <c r="D71" s="2">
        <f t="shared" ref="D71:H71" si="19">SUM(D72,D77)</f>
        <v>3557</v>
      </c>
      <c r="E71" s="2">
        <f t="shared" si="19"/>
        <v>180</v>
      </c>
      <c r="F71" s="2">
        <f t="shared" si="19"/>
        <v>93</v>
      </c>
      <c r="G71" s="2">
        <f t="shared" ref="G71:G134" si="20">SUM(H71:I71)</f>
        <v>591</v>
      </c>
      <c r="H71" s="2">
        <f t="shared" si="19"/>
        <v>455</v>
      </c>
      <c r="I71" s="2">
        <f>SUM(I72,I77)</f>
        <v>136</v>
      </c>
    </row>
    <row r="72" spans="1:9" ht="14.25">
      <c r="A72" s="2" t="s">
        <v>16</v>
      </c>
      <c r="B72" s="2">
        <f t="shared" si="17"/>
        <v>1580</v>
      </c>
      <c r="C72" s="2">
        <f t="shared" si="18"/>
        <v>1429</v>
      </c>
      <c r="D72" s="2">
        <f t="shared" ref="D72:H72" si="21">SUM(D73:D76)</f>
        <v>1226</v>
      </c>
      <c r="E72" s="2">
        <f t="shared" si="21"/>
        <v>155</v>
      </c>
      <c r="F72" s="2">
        <f t="shared" si="21"/>
        <v>48</v>
      </c>
      <c r="G72" s="2">
        <f t="shared" si="20"/>
        <v>151</v>
      </c>
      <c r="H72" s="2">
        <f t="shared" si="21"/>
        <v>115</v>
      </c>
      <c r="I72" s="2">
        <f>SUM(I73:I76)</f>
        <v>36</v>
      </c>
    </row>
    <row r="73" spans="1:9" ht="14.25">
      <c r="A73" s="3" t="s">
        <v>14</v>
      </c>
      <c r="B73" s="2">
        <f t="shared" si="17"/>
        <v>168</v>
      </c>
      <c r="C73" s="2">
        <f t="shared" si="18"/>
        <v>166</v>
      </c>
      <c r="D73" s="8">
        <v>0</v>
      </c>
      <c r="E73" s="8">
        <v>150</v>
      </c>
      <c r="F73" s="8">
        <v>16</v>
      </c>
      <c r="G73" s="2">
        <f t="shared" si="20"/>
        <v>2</v>
      </c>
      <c r="H73" s="8">
        <v>2</v>
      </c>
      <c r="I73" s="8">
        <v>0</v>
      </c>
    </row>
    <row r="74" spans="1:9" ht="14.25">
      <c r="A74" s="3" t="s">
        <v>60</v>
      </c>
      <c r="B74" s="2">
        <f t="shared" si="17"/>
        <v>229</v>
      </c>
      <c r="C74" s="2">
        <f t="shared" si="18"/>
        <v>206</v>
      </c>
      <c r="D74" s="8">
        <v>198</v>
      </c>
      <c r="E74" s="8">
        <v>5</v>
      </c>
      <c r="F74" s="8">
        <v>3</v>
      </c>
      <c r="G74" s="2">
        <f t="shared" si="20"/>
        <v>23</v>
      </c>
      <c r="H74" s="8">
        <v>17</v>
      </c>
      <c r="I74" s="8">
        <v>6</v>
      </c>
    </row>
    <row r="75" spans="1:9" ht="14.25">
      <c r="A75" s="3" t="s">
        <v>61</v>
      </c>
      <c r="B75" s="2">
        <f t="shared" si="17"/>
        <v>319</v>
      </c>
      <c r="C75" s="2">
        <f t="shared" si="18"/>
        <v>284</v>
      </c>
      <c r="D75" s="8">
        <v>273</v>
      </c>
      <c r="E75" s="8">
        <v>0</v>
      </c>
      <c r="F75" s="8">
        <v>11</v>
      </c>
      <c r="G75" s="2">
        <f t="shared" si="20"/>
        <v>35</v>
      </c>
      <c r="H75" s="8">
        <v>26</v>
      </c>
      <c r="I75" s="8">
        <v>9</v>
      </c>
    </row>
    <row r="76" spans="1:9" ht="14.25">
      <c r="A76" s="3" t="s">
        <v>62</v>
      </c>
      <c r="B76" s="2">
        <f t="shared" si="17"/>
        <v>864</v>
      </c>
      <c r="C76" s="2">
        <f t="shared" si="18"/>
        <v>773</v>
      </c>
      <c r="D76" s="8">
        <v>755</v>
      </c>
      <c r="E76" s="8">
        <v>0</v>
      </c>
      <c r="F76" s="8">
        <v>18</v>
      </c>
      <c r="G76" s="2">
        <f t="shared" si="20"/>
        <v>91</v>
      </c>
      <c r="H76" s="8">
        <v>70</v>
      </c>
      <c r="I76" s="8">
        <v>21</v>
      </c>
    </row>
    <row r="77" spans="1:9" ht="14.25">
      <c r="A77" s="2" t="s">
        <v>23</v>
      </c>
      <c r="B77" s="2">
        <f t="shared" si="17"/>
        <v>2841</v>
      </c>
      <c r="C77" s="2">
        <f t="shared" si="18"/>
        <v>2401</v>
      </c>
      <c r="D77" s="2">
        <f t="shared" ref="D77:I77" si="22">SUM(D78)</f>
        <v>2331</v>
      </c>
      <c r="E77" s="2">
        <f t="shared" si="22"/>
        <v>25</v>
      </c>
      <c r="F77" s="2">
        <f t="shared" si="22"/>
        <v>45</v>
      </c>
      <c r="G77" s="2">
        <f t="shared" si="20"/>
        <v>440</v>
      </c>
      <c r="H77" s="2">
        <f t="shared" si="22"/>
        <v>340</v>
      </c>
      <c r="I77" s="2">
        <f t="shared" si="22"/>
        <v>100</v>
      </c>
    </row>
    <row r="78" spans="1:9" ht="14.25">
      <c r="A78" s="3" t="s">
        <v>63</v>
      </c>
      <c r="B78" s="2">
        <f t="shared" si="17"/>
        <v>2841</v>
      </c>
      <c r="C78" s="2">
        <f t="shared" si="18"/>
        <v>2401</v>
      </c>
      <c r="D78" s="8">
        <v>2331</v>
      </c>
      <c r="E78" s="8">
        <v>25</v>
      </c>
      <c r="F78" s="8">
        <v>45</v>
      </c>
      <c r="G78" s="2">
        <f t="shared" si="20"/>
        <v>440</v>
      </c>
      <c r="H78" s="8">
        <v>340</v>
      </c>
      <c r="I78" s="8">
        <v>100</v>
      </c>
    </row>
    <row r="79" spans="1:9" ht="14.25">
      <c r="A79" s="2" t="s">
        <v>5</v>
      </c>
      <c r="B79" s="2">
        <f t="shared" si="17"/>
        <v>2832</v>
      </c>
      <c r="C79" s="2">
        <f t="shared" si="18"/>
        <v>2302</v>
      </c>
      <c r="D79" s="2">
        <f t="shared" ref="D79:H79" si="23">SUM(D80,D84)</f>
        <v>2044</v>
      </c>
      <c r="E79" s="2">
        <f t="shared" si="23"/>
        <v>89</v>
      </c>
      <c r="F79" s="2">
        <f t="shared" si="23"/>
        <v>169</v>
      </c>
      <c r="G79" s="2">
        <f t="shared" si="20"/>
        <v>530</v>
      </c>
      <c r="H79" s="2">
        <f t="shared" si="23"/>
        <v>423</v>
      </c>
      <c r="I79" s="2">
        <f>SUM(I80,I84)</f>
        <v>107</v>
      </c>
    </row>
    <row r="80" spans="1:9" ht="14.25">
      <c r="A80" s="2" t="s">
        <v>16</v>
      </c>
      <c r="B80" s="2">
        <f t="shared" si="17"/>
        <v>353</v>
      </c>
      <c r="C80" s="2">
        <f t="shared" si="18"/>
        <v>178</v>
      </c>
      <c r="D80" s="2">
        <f t="shared" ref="D80:H80" si="24">SUM(D81:D83)</f>
        <v>0</v>
      </c>
      <c r="E80" s="2">
        <f t="shared" si="24"/>
        <v>55</v>
      </c>
      <c r="F80" s="2">
        <f t="shared" si="24"/>
        <v>123</v>
      </c>
      <c r="G80" s="2">
        <f t="shared" si="20"/>
        <v>175</v>
      </c>
      <c r="H80" s="2">
        <f t="shared" si="24"/>
        <v>132</v>
      </c>
      <c r="I80" s="2">
        <f>SUM(I81:I83)</f>
        <v>43</v>
      </c>
    </row>
    <row r="81" spans="1:9" ht="14.25">
      <c r="A81" s="3" t="s">
        <v>14</v>
      </c>
      <c r="B81" s="2">
        <f t="shared" si="17"/>
        <v>26</v>
      </c>
      <c r="C81" s="2">
        <f t="shared" si="18"/>
        <v>25</v>
      </c>
      <c r="D81" s="8">
        <v>0</v>
      </c>
      <c r="E81" s="8">
        <v>20</v>
      </c>
      <c r="F81" s="8">
        <v>5</v>
      </c>
      <c r="G81" s="2">
        <f t="shared" si="20"/>
        <v>1</v>
      </c>
      <c r="H81" s="8">
        <v>1</v>
      </c>
      <c r="I81" s="8">
        <v>0</v>
      </c>
    </row>
    <row r="82" spans="1:9" ht="14.25">
      <c r="A82" s="3" t="s">
        <v>64</v>
      </c>
      <c r="B82" s="2">
        <f t="shared" si="17"/>
        <v>78</v>
      </c>
      <c r="C82" s="2">
        <f t="shared" si="18"/>
        <v>45</v>
      </c>
      <c r="D82" s="8">
        <v>0</v>
      </c>
      <c r="E82" s="8">
        <v>20</v>
      </c>
      <c r="F82" s="8">
        <v>25</v>
      </c>
      <c r="G82" s="2">
        <f t="shared" si="20"/>
        <v>33</v>
      </c>
      <c r="H82" s="8">
        <v>25</v>
      </c>
      <c r="I82" s="8">
        <v>8</v>
      </c>
    </row>
    <row r="83" spans="1:9" ht="14.25">
      <c r="A83" s="3" t="s">
        <v>65</v>
      </c>
      <c r="B83" s="2">
        <f t="shared" si="17"/>
        <v>249</v>
      </c>
      <c r="C83" s="2">
        <f t="shared" si="18"/>
        <v>108</v>
      </c>
      <c r="D83" s="8">
        <v>0</v>
      </c>
      <c r="E83" s="8">
        <v>15</v>
      </c>
      <c r="F83" s="8">
        <v>93</v>
      </c>
      <c r="G83" s="2">
        <f t="shared" si="20"/>
        <v>141</v>
      </c>
      <c r="H83" s="8">
        <v>106</v>
      </c>
      <c r="I83" s="8">
        <v>35</v>
      </c>
    </row>
    <row r="84" spans="1:9" ht="14.25">
      <c r="A84" s="2" t="s">
        <v>23</v>
      </c>
      <c r="B84" s="2">
        <f t="shared" si="17"/>
        <v>2479</v>
      </c>
      <c r="C84" s="2">
        <f t="shared" si="18"/>
        <v>2124</v>
      </c>
      <c r="D84" s="2">
        <f t="shared" ref="D84:H84" si="25">SUM(D85:D86)</f>
        <v>2044</v>
      </c>
      <c r="E84" s="2">
        <f t="shared" si="25"/>
        <v>34</v>
      </c>
      <c r="F84" s="2">
        <f t="shared" si="25"/>
        <v>46</v>
      </c>
      <c r="G84" s="2">
        <f t="shared" si="20"/>
        <v>355</v>
      </c>
      <c r="H84" s="2">
        <f t="shared" si="25"/>
        <v>291</v>
      </c>
      <c r="I84" s="2">
        <f>SUM(I85:I86)</f>
        <v>64</v>
      </c>
    </row>
    <row r="85" spans="1:9" ht="14.25">
      <c r="A85" s="3" t="s">
        <v>66</v>
      </c>
      <c r="B85" s="2">
        <f t="shared" si="17"/>
        <v>2178</v>
      </c>
      <c r="C85" s="2">
        <f t="shared" si="18"/>
        <v>1855</v>
      </c>
      <c r="D85" s="8">
        <v>1799</v>
      </c>
      <c r="E85" s="8">
        <v>25</v>
      </c>
      <c r="F85" s="8">
        <v>31</v>
      </c>
      <c r="G85" s="2">
        <f t="shared" si="20"/>
        <v>323</v>
      </c>
      <c r="H85" s="8">
        <v>267</v>
      </c>
      <c r="I85" s="8">
        <v>56</v>
      </c>
    </row>
    <row r="86" spans="1:9" ht="14.25">
      <c r="A86" s="3" t="s">
        <v>67</v>
      </c>
      <c r="B86" s="2">
        <f t="shared" si="17"/>
        <v>301</v>
      </c>
      <c r="C86" s="2">
        <f t="shared" si="18"/>
        <v>269</v>
      </c>
      <c r="D86" s="8">
        <v>245</v>
      </c>
      <c r="E86" s="8">
        <v>9</v>
      </c>
      <c r="F86" s="8">
        <v>15</v>
      </c>
      <c r="G86" s="2">
        <f t="shared" si="20"/>
        <v>32</v>
      </c>
      <c r="H86" s="8">
        <v>24</v>
      </c>
      <c r="I86" s="8">
        <v>8</v>
      </c>
    </row>
    <row r="87" spans="1:9" ht="14.25">
      <c r="A87" s="2" t="s">
        <v>6</v>
      </c>
      <c r="B87" s="2">
        <f t="shared" si="17"/>
        <v>18006</v>
      </c>
      <c r="C87" s="2">
        <f t="shared" si="18"/>
        <v>15958</v>
      </c>
      <c r="D87" s="2">
        <f t="shared" ref="D87:H87" si="26">SUM(D88,D92)</f>
        <v>15276</v>
      </c>
      <c r="E87" s="2">
        <f t="shared" si="26"/>
        <v>185</v>
      </c>
      <c r="F87" s="2">
        <f t="shared" si="26"/>
        <v>497</v>
      </c>
      <c r="G87" s="2">
        <f t="shared" si="20"/>
        <v>2048</v>
      </c>
      <c r="H87" s="2">
        <f t="shared" si="26"/>
        <v>1539</v>
      </c>
      <c r="I87" s="2">
        <f>SUM(I88,I92)</f>
        <v>509</v>
      </c>
    </row>
    <row r="88" spans="1:9" ht="14.25">
      <c r="A88" s="2" t="s">
        <v>16</v>
      </c>
      <c r="B88" s="2">
        <f t="shared" si="17"/>
        <v>7192</v>
      </c>
      <c r="C88" s="2">
        <f t="shared" si="18"/>
        <v>6503</v>
      </c>
      <c r="D88" s="2">
        <f t="shared" ref="D88:H88" si="27">SUM(D89:D91)</f>
        <v>6230</v>
      </c>
      <c r="E88" s="2">
        <f t="shared" si="27"/>
        <v>121</v>
      </c>
      <c r="F88" s="2">
        <f t="shared" si="27"/>
        <v>152</v>
      </c>
      <c r="G88" s="2">
        <f t="shared" si="20"/>
        <v>689</v>
      </c>
      <c r="H88" s="2">
        <f t="shared" si="27"/>
        <v>517</v>
      </c>
      <c r="I88" s="2">
        <f>SUM(I89:I91)</f>
        <v>172</v>
      </c>
    </row>
    <row r="89" spans="1:9" ht="14.25">
      <c r="A89" s="3" t="s">
        <v>14</v>
      </c>
      <c r="B89" s="2">
        <f t="shared" si="17"/>
        <v>162</v>
      </c>
      <c r="C89" s="2">
        <f t="shared" si="18"/>
        <v>162</v>
      </c>
      <c r="D89" s="8">
        <v>0</v>
      </c>
      <c r="E89" s="8">
        <v>110</v>
      </c>
      <c r="F89" s="8">
        <v>52</v>
      </c>
      <c r="G89" s="2">
        <f t="shared" si="20"/>
        <v>0</v>
      </c>
      <c r="H89" s="8">
        <v>0</v>
      </c>
      <c r="I89" s="8">
        <v>0</v>
      </c>
    </row>
    <row r="90" spans="1:9" ht="14.25">
      <c r="A90" s="3" t="s">
        <v>68</v>
      </c>
      <c r="B90" s="2">
        <f t="shared" si="17"/>
        <v>3752</v>
      </c>
      <c r="C90" s="2">
        <f t="shared" si="18"/>
        <v>3386</v>
      </c>
      <c r="D90" s="8">
        <v>3337</v>
      </c>
      <c r="E90" s="8">
        <v>5</v>
      </c>
      <c r="F90" s="8">
        <v>44</v>
      </c>
      <c r="G90" s="2">
        <f t="shared" si="20"/>
        <v>366</v>
      </c>
      <c r="H90" s="8">
        <v>275</v>
      </c>
      <c r="I90" s="8">
        <v>91</v>
      </c>
    </row>
    <row r="91" spans="1:9" ht="14.25">
      <c r="A91" s="3" t="s">
        <v>69</v>
      </c>
      <c r="B91" s="2">
        <f t="shared" si="17"/>
        <v>3278</v>
      </c>
      <c r="C91" s="2">
        <f t="shared" si="18"/>
        <v>2955</v>
      </c>
      <c r="D91" s="8">
        <v>2893</v>
      </c>
      <c r="E91" s="8">
        <v>6</v>
      </c>
      <c r="F91" s="8">
        <v>56</v>
      </c>
      <c r="G91" s="2">
        <f t="shared" si="20"/>
        <v>323</v>
      </c>
      <c r="H91" s="8">
        <v>242</v>
      </c>
      <c r="I91" s="8">
        <v>81</v>
      </c>
    </row>
    <row r="92" spans="1:9" ht="14.25">
      <c r="A92" s="2" t="s">
        <v>23</v>
      </c>
      <c r="B92" s="2">
        <f t="shared" si="17"/>
        <v>10814</v>
      </c>
      <c r="C92" s="2">
        <f t="shared" si="18"/>
        <v>9455</v>
      </c>
      <c r="D92" s="2">
        <f t="shared" ref="D92:H92" si="28">SUM(D93:D94)</f>
        <v>9046</v>
      </c>
      <c r="E92" s="2">
        <f t="shared" si="28"/>
        <v>64</v>
      </c>
      <c r="F92" s="2">
        <f t="shared" si="28"/>
        <v>345</v>
      </c>
      <c r="G92" s="2">
        <f t="shared" si="20"/>
        <v>1359</v>
      </c>
      <c r="H92" s="2">
        <f t="shared" si="28"/>
        <v>1022</v>
      </c>
      <c r="I92" s="2">
        <f>SUM(I93:I94)</f>
        <v>337</v>
      </c>
    </row>
    <row r="93" spans="1:9" ht="14.25">
      <c r="A93" s="3" t="s">
        <v>70</v>
      </c>
      <c r="B93" s="2">
        <f t="shared" si="17"/>
        <v>4170</v>
      </c>
      <c r="C93" s="2">
        <f t="shared" si="18"/>
        <v>3608</v>
      </c>
      <c r="D93" s="8">
        <v>3523</v>
      </c>
      <c r="E93" s="8">
        <v>35</v>
      </c>
      <c r="F93" s="8">
        <v>50</v>
      </c>
      <c r="G93" s="2">
        <f t="shared" si="20"/>
        <v>562</v>
      </c>
      <c r="H93" s="8">
        <v>422</v>
      </c>
      <c r="I93" s="8">
        <v>140</v>
      </c>
    </row>
    <row r="94" spans="1:9" ht="14.25">
      <c r="A94" s="3" t="s">
        <v>71</v>
      </c>
      <c r="B94" s="2">
        <f t="shared" si="17"/>
        <v>6644</v>
      </c>
      <c r="C94" s="2">
        <f t="shared" si="18"/>
        <v>5847</v>
      </c>
      <c r="D94" s="8">
        <v>5523</v>
      </c>
      <c r="E94" s="8">
        <v>29</v>
      </c>
      <c r="F94" s="8">
        <v>295</v>
      </c>
      <c r="G94" s="2">
        <f t="shared" si="20"/>
        <v>797</v>
      </c>
      <c r="H94" s="8">
        <v>600</v>
      </c>
      <c r="I94" s="8">
        <v>197</v>
      </c>
    </row>
    <row r="95" spans="1:9" ht="14.25">
      <c r="A95" s="2" t="s">
        <v>7</v>
      </c>
      <c r="B95" s="2">
        <f t="shared" si="17"/>
        <v>16168</v>
      </c>
      <c r="C95" s="2">
        <f t="shared" si="18"/>
        <v>14139</v>
      </c>
      <c r="D95" s="2">
        <f t="shared" ref="D95:H95" si="29">SUM(D96,D101)</f>
        <v>13399</v>
      </c>
      <c r="E95" s="2">
        <f t="shared" si="29"/>
        <v>132</v>
      </c>
      <c r="F95" s="2">
        <f t="shared" si="29"/>
        <v>608</v>
      </c>
      <c r="G95" s="2">
        <f t="shared" si="20"/>
        <v>2029</v>
      </c>
      <c r="H95" s="2">
        <f t="shared" si="29"/>
        <v>1523</v>
      </c>
      <c r="I95" s="2">
        <f>SUM(I96,I101)</f>
        <v>506</v>
      </c>
    </row>
    <row r="96" spans="1:9" ht="14.25">
      <c r="A96" s="2" t="s">
        <v>16</v>
      </c>
      <c r="B96" s="2">
        <f t="shared" si="17"/>
        <v>4358</v>
      </c>
      <c r="C96" s="2">
        <f t="shared" si="18"/>
        <v>3821</v>
      </c>
      <c r="D96" s="2">
        <f t="shared" ref="D96:H96" si="30">SUM(D97:D100)</f>
        <v>3579</v>
      </c>
      <c r="E96" s="2">
        <f t="shared" si="30"/>
        <v>78</v>
      </c>
      <c r="F96" s="2">
        <f t="shared" si="30"/>
        <v>164</v>
      </c>
      <c r="G96" s="2">
        <f t="shared" si="20"/>
        <v>537</v>
      </c>
      <c r="H96" s="2">
        <f t="shared" si="30"/>
        <v>403</v>
      </c>
      <c r="I96" s="2">
        <f>SUM(I97:I100)</f>
        <v>134</v>
      </c>
    </row>
    <row r="97" spans="1:9" ht="14.25">
      <c r="A97" s="3" t="s">
        <v>14</v>
      </c>
      <c r="B97" s="2">
        <f t="shared" si="17"/>
        <v>87</v>
      </c>
      <c r="C97" s="2">
        <f t="shared" si="18"/>
        <v>87</v>
      </c>
      <c r="D97" s="8">
        <v>0</v>
      </c>
      <c r="E97" s="8">
        <v>72</v>
      </c>
      <c r="F97" s="8">
        <v>15</v>
      </c>
      <c r="G97" s="2">
        <f t="shared" si="20"/>
        <v>0</v>
      </c>
      <c r="H97" s="8">
        <v>0</v>
      </c>
      <c r="I97" s="8">
        <v>0</v>
      </c>
    </row>
    <row r="98" spans="1:9" ht="14.25">
      <c r="A98" s="3" t="s">
        <v>72</v>
      </c>
      <c r="B98" s="2">
        <f t="shared" si="17"/>
        <v>1202</v>
      </c>
      <c r="C98" s="2">
        <f t="shared" si="18"/>
        <v>1069</v>
      </c>
      <c r="D98" s="8">
        <v>1001</v>
      </c>
      <c r="E98" s="8">
        <v>0</v>
      </c>
      <c r="F98" s="8">
        <v>68</v>
      </c>
      <c r="G98" s="2">
        <f t="shared" si="20"/>
        <v>133</v>
      </c>
      <c r="H98" s="8">
        <v>100</v>
      </c>
      <c r="I98" s="8">
        <v>33</v>
      </c>
    </row>
    <row r="99" spans="1:9" ht="14.25">
      <c r="A99" s="3" t="s">
        <v>73</v>
      </c>
      <c r="B99" s="2">
        <f t="shared" si="17"/>
        <v>1042</v>
      </c>
      <c r="C99" s="2">
        <f t="shared" si="18"/>
        <v>902</v>
      </c>
      <c r="D99" s="8">
        <v>862</v>
      </c>
      <c r="E99" s="8">
        <v>0</v>
      </c>
      <c r="F99" s="8">
        <v>40</v>
      </c>
      <c r="G99" s="2">
        <f t="shared" si="20"/>
        <v>140</v>
      </c>
      <c r="H99" s="8">
        <v>105</v>
      </c>
      <c r="I99" s="8">
        <v>35</v>
      </c>
    </row>
    <row r="100" spans="1:9" ht="14.25">
      <c r="A100" s="3" t="s">
        <v>74</v>
      </c>
      <c r="B100" s="2">
        <f t="shared" si="17"/>
        <v>2027</v>
      </c>
      <c r="C100" s="2">
        <f t="shared" si="18"/>
        <v>1763</v>
      </c>
      <c r="D100" s="8">
        <v>1716</v>
      </c>
      <c r="E100" s="8">
        <v>6</v>
      </c>
      <c r="F100" s="8">
        <v>41</v>
      </c>
      <c r="G100" s="2">
        <f t="shared" si="20"/>
        <v>264</v>
      </c>
      <c r="H100" s="8">
        <v>198</v>
      </c>
      <c r="I100" s="8">
        <v>66</v>
      </c>
    </row>
    <row r="101" spans="1:9" ht="14.25">
      <c r="A101" s="2" t="s">
        <v>23</v>
      </c>
      <c r="B101" s="2">
        <f t="shared" si="17"/>
        <v>11810</v>
      </c>
      <c r="C101" s="2">
        <f t="shared" si="18"/>
        <v>10318</v>
      </c>
      <c r="D101" s="2">
        <f t="shared" ref="D101:H101" si="31">SUM(D102:D103)</f>
        <v>9820</v>
      </c>
      <c r="E101" s="2">
        <f t="shared" si="31"/>
        <v>54</v>
      </c>
      <c r="F101" s="2">
        <f t="shared" si="31"/>
        <v>444</v>
      </c>
      <c r="G101" s="2">
        <f t="shared" si="20"/>
        <v>1492</v>
      </c>
      <c r="H101" s="2">
        <f t="shared" si="31"/>
        <v>1120</v>
      </c>
      <c r="I101" s="2">
        <f>SUM(I102:I103)</f>
        <v>372</v>
      </c>
    </row>
    <row r="102" spans="1:9" ht="14.25">
      <c r="A102" s="3" t="s">
        <v>75</v>
      </c>
      <c r="B102" s="2">
        <f t="shared" si="17"/>
        <v>5931</v>
      </c>
      <c r="C102" s="2">
        <f t="shared" si="18"/>
        <v>5169</v>
      </c>
      <c r="D102" s="8">
        <v>4916</v>
      </c>
      <c r="E102" s="8">
        <v>25</v>
      </c>
      <c r="F102" s="8">
        <v>228</v>
      </c>
      <c r="G102" s="2">
        <f t="shared" si="20"/>
        <v>762</v>
      </c>
      <c r="H102" s="8">
        <v>572</v>
      </c>
      <c r="I102" s="8">
        <v>190</v>
      </c>
    </row>
    <row r="103" spans="1:9" ht="14.25">
      <c r="A103" s="3" t="s">
        <v>76</v>
      </c>
      <c r="B103" s="2">
        <f t="shared" si="17"/>
        <v>5879</v>
      </c>
      <c r="C103" s="2">
        <f t="shared" si="18"/>
        <v>5149</v>
      </c>
      <c r="D103" s="8">
        <v>4904</v>
      </c>
      <c r="E103" s="8">
        <v>29</v>
      </c>
      <c r="F103" s="8">
        <v>216</v>
      </c>
      <c r="G103" s="2">
        <f t="shared" si="20"/>
        <v>730</v>
      </c>
      <c r="H103" s="8">
        <v>548</v>
      </c>
      <c r="I103" s="8">
        <v>182</v>
      </c>
    </row>
    <row r="104" spans="1:9" ht="14.25">
      <c r="A104" s="2" t="s">
        <v>127</v>
      </c>
      <c r="B104" s="2">
        <f t="shared" si="17"/>
        <v>29726</v>
      </c>
      <c r="C104" s="2">
        <f t="shared" si="18"/>
        <v>25686</v>
      </c>
      <c r="D104" s="2">
        <f t="shared" ref="D104:H104" si="32">SUM(D105,D109)</f>
        <v>24305</v>
      </c>
      <c r="E104" s="2">
        <f t="shared" si="32"/>
        <v>264</v>
      </c>
      <c r="F104" s="2">
        <f t="shared" si="32"/>
        <v>1117</v>
      </c>
      <c r="G104" s="2">
        <f t="shared" si="20"/>
        <v>4040</v>
      </c>
      <c r="H104" s="2">
        <f t="shared" si="32"/>
        <v>3023</v>
      </c>
      <c r="I104" s="2">
        <f>SUM(I105,I109)</f>
        <v>1017</v>
      </c>
    </row>
    <row r="105" spans="1:9" ht="14.25">
      <c r="A105" s="2" t="s">
        <v>16</v>
      </c>
      <c r="B105" s="2">
        <f t="shared" si="17"/>
        <v>2496</v>
      </c>
      <c r="C105" s="2">
        <f t="shared" si="18"/>
        <v>2209</v>
      </c>
      <c r="D105" s="2">
        <f t="shared" ref="D105:H105" si="33">SUM(D106:D108)</f>
        <v>1946</v>
      </c>
      <c r="E105" s="2">
        <f t="shared" si="33"/>
        <v>161</v>
      </c>
      <c r="F105" s="2">
        <f t="shared" si="33"/>
        <v>102</v>
      </c>
      <c r="G105" s="2">
        <f t="shared" si="20"/>
        <v>287</v>
      </c>
      <c r="H105" s="2">
        <f t="shared" si="33"/>
        <v>216</v>
      </c>
      <c r="I105" s="2">
        <f>SUM(I106:I108)</f>
        <v>71</v>
      </c>
    </row>
    <row r="106" spans="1:9" ht="14.25">
      <c r="A106" s="3" t="s">
        <v>14</v>
      </c>
      <c r="B106" s="2">
        <f t="shared" si="17"/>
        <v>203</v>
      </c>
      <c r="C106" s="2">
        <f t="shared" si="18"/>
        <v>203</v>
      </c>
      <c r="D106" s="8">
        <v>0</v>
      </c>
      <c r="E106" s="8">
        <v>161</v>
      </c>
      <c r="F106" s="8">
        <v>42</v>
      </c>
      <c r="G106" s="2">
        <f t="shared" si="20"/>
        <v>0</v>
      </c>
      <c r="H106" s="8">
        <v>0</v>
      </c>
      <c r="I106" s="8">
        <v>0</v>
      </c>
    </row>
    <row r="107" spans="1:9" ht="14.25">
      <c r="A107" s="3" t="s">
        <v>77</v>
      </c>
      <c r="B107" s="2">
        <f t="shared" si="17"/>
        <v>1246</v>
      </c>
      <c r="C107" s="2">
        <f t="shared" si="18"/>
        <v>1084</v>
      </c>
      <c r="D107" s="8">
        <v>1057</v>
      </c>
      <c r="E107" s="8">
        <v>0</v>
      </c>
      <c r="F107" s="8">
        <v>27</v>
      </c>
      <c r="G107" s="2">
        <f t="shared" si="20"/>
        <v>162</v>
      </c>
      <c r="H107" s="8">
        <v>122</v>
      </c>
      <c r="I107" s="8">
        <v>40</v>
      </c>
    </row>
    <row r="108" spans="1:9" ht="14.25">
      <c r="A108" s="3" t="s">
        <v>78</v>
      </c>
      <c r="B108" s="2">
        <f t="shared" si="17"/>
        <v>1047</v>
      </c>
      <c r="C108" s="2">
        <f t="shared" si="18"/>
        <v>922</v>
      </c>
      <c r="D108" s="8">
        <v>889</v>
      </c>
      <c r="E108" s="8">
        <v>0</v>
      </c>
      <c r="F108" s="8">
        <v>33</v>
      </c>
      <c r="G108" s="2">
        <f t="shared" si="20"/>
        <v>125</v>
      </c>
      <c r="H108" s="8">
        <v>94</v>
      </c>
      <c r="I108" s="8">
        <v>31</v>
      </c>
    </row>
    <row r="109" spans="1:9" ht="14.25">
      <c r="A109" s="2" t="s">
        <v>23</v>
      </c>
      <c r="B109" s="2">
        <f t="shared" si="17"/>
        <v>27230</v>
      </c>
      <c r="C109" s="2">
        <f t="shared" si="18"/>
        <v>23477</v>
      </c>
      <c r="D109" s="2">
        <f t="shared" ref="D109:H109" si="34">SUM(D110:D114)</f>
        <v>22359</v>
      </c>
      <c r="E109" s="2">
        <f t="shared" si="34"/>
        <v>103</v>
      </c>
      <c r="F109" s="2">
        <f t="shared" si="34"/>
        <v>1015</v>
      </c>
      <c r="G109" s="2">
        <f t="shared" si="20"/>
        <v>3753</v>
      </c>
      <c r="H109" s="2">
        <f t="shared" si="34"/>
        <v>2807</v>
      </c>
      <c r="I109" s="2">
        <f>SUM(I110:I114)</f>
        <v>946</v>
      </c>
    </row>
    <row r="110" spans="1:9" ht="14.25">
      <c r="A110" s="3" t="s">
        <v>79</v>
      </c>
      <c r="B110" s="2">
        <f t="shared" si="17"/>
        <v>3793</v>
      </c>
      <c r="C110" s="2">
        <f t="shared" si="18"/>
        <v>3326</v>
      </c>
      <c r="D110" s="8">
        <v>3226</v>
      </c>
      <c r="E110" s="8">
        <v>4</v>
      </c>
      <c r="F110" s="8">
        <v>96</v>
      </c>
      <c r="G110" s="2">
        <f t="shared" si="20"/>
        <v>467</v>
      </c>
      <c r="H110" s="8">
        <v>350</v>
      </c>
      <c r="I110" s="8">
        <v>117</v>
      </c>
    </row>
    <row r="111" spans="1:9" ht="14.25">
      <c r="A111" s="3" t="s">
        <v>80</v>
      </c>
      <c r="B111" s="2">
        <f t="shared" si="17"/>
        <v>7823</v>
      </c>
      <c r="C111" s="2">
        <f t="shared" si="18"/>
        <v>6442</v>
      </c>
      <c r="D111" s="8">
        <v>5936</v>
      </c>
      <c r="E111" s="8">
        <v>21</v>
      </c>
      <c r="F111" s="8">
        <v>485</v>
      </c>
      <c r="G111" s="2">
        <f t="shared" si="20"/>
        <v>1381</v>
      </c>
      <c r="H111" s="8">
        <v>1011</v>
      </c>
      <c r="I111" s="8">
        <v>370</v>
      </c>
    </row>
    <row r="112" spans="1:9" ht="14.25">
      <c r="A112" s="3" t="s">
        <v>81</v>
      </c>
      <c r="B112" s="2">
        <f t="shared" si="17"/>
        <v>11042</v>
      </c>
      <c r="C112" s="2">
        <f t="shared" si="18"/>
        <v>10129</v>
      </c>
      <c r="D112" s="8">
        <v>9890</v>
      </c>
      <c r="E112" s="8">
        <v>43</v>
      </c>
      <c r="F112" s="8">
        <v>196</v>
      </c>
      <c r="G112" s="2">
        <f t="shared" si="20"/>
        <v>913</v>
      </c>
      <c r="H112" s="8">
        <v>685</v>
      </c>
      <c r="I112" s="8">
        <v>228</v>
      </c>
    </row>
    <row r="113" spans="1:9" ht="14.25">
      <c r="A113" s="3" t="s">
        <v>82</v>
      </c>
      <c r="B113" s="2">
        <f t="shared" si="17"/>
        <v>697</v>
      </c>
      <c r="C113" s="2">
        <f t="shared" si="18"/>
        <v>237</v>
      </c>
      <c r="D113" s="8">
        <v>0</v>
      </c>
      <c r="E113" s="8">
        <v>19</v>
      </c>
      <c r="F113" s="8">
        <v>218</v>
      </c>
      <c r="G113" s="2">
        <f t="shared" si="20"/>
        <v>460</v>
      </c>
      <c r="H113" s="8">
        <v>337</v>
      </c>
      <c r="I113" s="8">
        <v>123</v>
      </c>
    </row>
    <row r="114" spans="1:9" ht="14.25">
      <c r="A114" s="3" t="s">
        <v>83</v>
      </c>
      <c r="B114" s="2">
        <f t="shared" si="17"/>
        <v>3875</v>
      </c>
      <c r="C114" s="2">
        <f t="shared" si="18"/>
        <v>3343</v>
      </c>
      <c r="D114" s="8">
        <v>3307</v>
      </c>
      <c r="E114" s="8">
        <v>16</v>
      </c>
      <c r="F114" s="8">
        <v>20</v>
      </c>
      <c r="G114" s="2">
        <f t="shared" si="20"/>
        <v>532</v>
      </c>
      <c r="H114" s="8">
        <v>424</v>
      </c>
      <c r="I114" s="8">
        <v>108</v>
      </c>
    </row>
    <row r="115" spans="1:9" ht="14.25">
      <c r="A115" s="2" t="s">
        <v>8</v>
      </c>
      <c r="B115" s="2">
        <f t="shared" si="17"/>
        <v>11789</v>
      </c>
      <c r="C115" s="2">
        <f t="shared" si="18"/>
        <v>10202</v>
      </c>
      <c r="D115" s="2">
        <f t="shared" ref="D115:H115" si="35">SUM(D116,D120)</f>
        <v>10044</v>
      </c>
      <c r="E115" s="2">
        <f t="shared" si="35"/>
        <v>52</v>
      </c>
      <c r="F115" s="2">
        <f t="shared" si="35"/>
        <v>106</v>
      </c>
      <c r="G115" s="2">
        <f t="shared" si="20"/>
        <v>1587</v>
      </c>
      <c r="H115" s="2">
        <f t="shared" si="35"/>
        <v>1203</v>
      </c>
      <c r="I115" s="2">
        <f>SUM(I116,I120)</f>
        <v>384</v>
      </c>
    </row>
    <row r="116" spans="1:9" ht="14.25">
      <c r="A116" s="2" t="s">
        <v>16</v>
      </c>
      <c r="B116" s="2">
        <f t="shared" si="17"/>
        <v>5057</v>
      </c>
      <c r="C116" s="2">
        <f t="shared" si="18"/>
        <v>4325</v>
      </c>
      <c r="D116" s="2">
        <f t="shared" ref="D116:H116" si="36">SUM(D117:D119)</f>
        <v>4251</v>
      </c>
      <c r="E116" s="2">
        <f t="shared" si="36"/>
        <v>25</v>
      </c>
      <c r="F116" s="2">
        <f t="shared" si="36"/>
        <v>49</v>
      </c>
      <c r="G116" s="2">
        <f t="shared" si="20"/>
        <v>732</v>
      </c>
      <c r="H116" s="2">
        <f t="shared" si="36"/>
        <v>575</v>
      </c>
      <c r="I116" s="2">
        <f>SUM(I117:I119)</f>
        <v>157</v>
      </c>
    </row>
    <row r="117" spans="1:9" ht="14.25">
      <c r="A117" s="3" t="s">
        <v>14</v>
      </c>
      <c r="B117" s="2">
        <f t="shared" si="17"/>
        <v>25</v>
      </c>
      <c r="C117" s="2">
        <f t="shared" si="18"/>
        <v>25</v>
      </c>
      <c r="D117" s="8">
        <v>0</v>
      </c>
      <c r="E117" s="8">
        <v>25</v>
      </c>
      <c r="F117" s="8">
        <v>0</v>
      </c>
      <c r="G117" s="2">
        <f t="shared" si="20"/>
        <v>0</v>
      </c>
      <c r="H117" s="8">
        <v>0</v>
      </c>
      <c r="I117" s="8">
        <v>0</v>
      </c>
    </row>
    <row r="118" spans="1:9" ht="14.25">
      <c r="A118" s="3" t="s">
        <v>84</v>
      </c>
      <c r="B118" s="2">
        <f t="shared" si="17"/>
        <v>2667</v>
      </c>
      <c r="C118" s="2">
        <f t="shared" si="18"/>
        <v>2233</v>
      </c>
      <c r="D118" s="8">
        <v>2205</v>
      </c>
      <c r="E118" s="8">
        <v>0</v>
      </c>
      <c r="F118" s="8">
        <v>28</v>
      </c>
      <c r="G118" s="2">
        <f t="shared" si="20"/>
        <v>434</v>
      </c>
      <c r="H118" s="8">
        <v>351</v>
      </c>
      <c r="I118" s="8">
        <v>83</v>
      </c>
    </row>
    <row r="119" spans="1:9" ht="14.25">
      <c r="A119" s="3" t="s">
        <v>128</v>
      </c>
      <c r="B119" s="2">
        <f t="shared" si="17"/>
        <v>2365</v>
      </c>
      <c r="C119" s="2">
        <f t="shared" si="18"/>
        <v>2067</v>
      </c>
      <c r="D119" s="8">
        <v>2046</v>
      </c>
      <c r="E119" s="8">
        <v>0</v>
      </c>
      <c r="F119" s="8">
        <v>21</v>
      </c>
      <c r="G119" s="2">
        <f t="shared" si="20"/>
        <v>298</v>
      </c>
      <c r="H119" s="8">
        <v>224</v>
      </c>
      <c r="I119" s="8">
        <v>74</v>
      </c>
    </row>
    <row r="120" spans="1:9" ht="14.25">
      <c r="A120" s="2" t="s">
        <v>23</v>
      </c>
      <c r="B120" s="2">
        <f t="shared" si="17"/>
        <v>6732</v>
      </c>
      <c r="C120" s="2">
        <f t="shared" si="18"/>
        <v>5877</v>
      </c>
      <c r="D120" s="2">
        <f t="shared" ref="D120:H120" si="37">SUM(D121:D123)</f>
        <v>5793</v>
      </c>
      <c r="E120" s="2">
        <f t="shared" si="37"/>
        <v>27</v>
      </c>
      <c r="F120" s="2">
        <f t="shared" si="37"/>
        <v>57</v>
      </c>
      <c r="G120" s="2">
        <f t="shared" si="20"/>
        <v>855</v>
      </c>
      <c r="H120" s="2">
        <f t="shared" si="37"/>
        <v>628</v>
      </c>
      <c r="I120" s="2">
        <f>SUM(I121:I123)</f>
        <v>227</v>
      </c>
    </row>
    <row r="121" spans="1:9" ht="14.25">
      <c r="A121" s="3" t="s">
        <v>85</v>
      </c>
      <c r="B121" s="2">
        <f t="shared" si="17"/>
        <v>2345</v>
      </c>
      <c r="C121" s="2">
        <f t="shared" si="18"/>
        <v>2026</v>
      </c>
      <c r="D121" s="8">
        <v>1978</v>
      </c>
      <c r="E121" s="8">
        <v>20</v>
      </c>
      <c r="F121" s="8">
        <v>28</v>
      </c>
      <c r="G121" s="2">
        <f t="shared" si="20"/>
        <v>319</v>
      </c>
      <c r="H121" s="8">
        <v>239</v>
      </c>
      <c r="I121" s="8">
        <v>80</v>
      </c>
    </row>
    <row r="122" spans="1:9" ht="14.25">
      <c r="A122" s="3" t="s">
        <v>86</v>
      </c>
      <c r="B122" s="2">
        <f t="shared" si="17"/>
        <v>2352</v>
      </c>
      <c r="C122" s="2">
        <f t="shared" si="18"/>
        <v>2079</v>
      </c>
      <c r="D122" s="8">
        <v>2056</v>
      </c>
      <c r="E122" s="8">
        <v>4</v>
      </c>
      <c r="F122" s="8">
        <v>19</v>
      </c>
      <c r="G122" s="2">
        <f t="shared" si="20"/>
        <v>273</v>
      </c>
      <c r="H122" s="8">
        <v>192</v>
      </c>
      <c r="I122" s="8">
        <v>81</v>
      </c>
    </row>
    <row r="123" spans="1:9" ht="14.25">
      <c r="A123" s="3" t="s">
        <v>87</v>
      </c>
      <c r="B123" s="2">
        <f t="shared" si="17"/>
        <v>2035</v>
      </c>
      <c r="C123" s="2">
        <f t="shared" si="18"/>
        <v>1772</v>
      </c>
      <c r="D123" s="8">
        <v>1759</v>
      </c>
      <c r="E123" s="8">
        <v>3</v>
      </c>
      <c r="F123" s="8">
        <v>10</v>
      </c>
      <c r="G123" s="2">
        <f t="shared" si="20"/>
        <v>263</v>
      </c>
      <c r="H123" s="8">
        <v>197</v>
      </c>
      <c r="I123" s="8">
        <v>66</v>
      </c>
    </row>
    <row r="124" spans="1:9" ht="14.25">
      <c r="A124" s="2" t="s">
        <v>9</v>
      </c>
      <c r="B124" s="2">
        <f t="shared" si="17"/>
        <v>42438</v>
      </c>
      <c r="C124" s="2">
        <f t="shared" si="18"/>
        <v>37019</v>
      </c>
      <c r="D124" s="2">
        <f t="shared" ref="D124:H124" si="38">SUM(D125,D128)</f>
        <v>36602</v>
      </c>
      <c r="E124" s="2">
        <f t="shared" si="38"/>
        <v>98</v>
      </c>
      <c r="F124" s="2">
        <f t="shared" si="38"/>
        <v>319</v>
      </c>
      <c r="G124" s="2">
        <f t="shared" si="20"/>
        <v>5419</v>
      </c>
      <c r="H124" s="2">
        <f t="shared" si="38"/>
        <v>4061</v>
      </c>
      <c r="I124" s="2">
        <f>SUM(I125,I128)</f>
        <v>1358</v>
      </c>
    </row>
    <row r="125" spans="1:9" ht="14.25">
      <c r="A125" s="2" t="s">
        <v>16</v>
      </c>
      <c r="B125" s="2">
        <f t="shared" si="17"/>
        <v>1502</v>
      </c>
      <c r="C125" s="2">
        <f t="shared" si="18"/>
        <v>1235</v>
      </c>
      <c r="D125" s="2">
        <f t="shared" ref="D125:H125" si="39">SUM(D126:D127)</f>
        <v>1138</v>
      </c>
      <c r="E125" s="2">
        <f t="shared" si="39"/>
        <v>69</v>
      </c>
      <c r="F125" s="2">
        <f t="shared" si="39"/>
        <v>28</v>
      </c>
      <c r="G125" s="2">
        <f t="shared" si="20"/>
        <v>267</v>
      </c>
      <c r="H125" s="2">
        <f t="shared" si="39"/>
        <v>225</v>
      </c>
      <c r="I125" s="2">
        <f>SUM(I126:I127)</f>
        <v>42</v>
      </c>
    </row>
    <row r="126" spans="1:9" ht="14.25">
      <c r="A126" s="3" t="s">
        <v>14</v>
      </c>
      <c r="B126" s="2">
        <f t="shared" si="17"/>
        <v>84</v>
      </c>
      <c r="C126" s="2">
        <f t="shared" si="18"/>
        <v>84</v>
      </c>
      <c r="D126" s="8">
        <v>0</v>
      </c>
      <c r="E126" s="8">
        <v>69</v>
      </c>
      <c r="F126" s="8">
        <v>15</v>
      </c>
      <c r="G126" s="2">
        <f t="shared" si="20"/>
        <v>0</v>
      </c>
      <c r="H126" s="8">
        <v>0</v>
      </c>
      <c r="I126" s="8">
        <v>0</v>
      </c>
    </row>
    <row r="127" spans="1:9" ht="14.25">
      <c r="A127" s="3" t="s">
        <v>88</v>
      </c>
      <c r="B127" s="2">
        <f t="shared" si="17"/>
        <v>1418</v>
      </c>
      <c r="C127" s="2">
        <f t="shared" si="18"/>
        <v>1151</v>
      </c>
      <c r="D127" s="8">
        <v>1138</v>
      </c>
      <c r="E127" s="8">
        <v>0</v>
      </c>
      <c r="F127" s="8">
        <v>13</v>
      </c>
      <c r="G127" s="2">
        <f t="shared" si="20"/>
        <v>267</v>
      </c>
      <c r="H127" s="8">
        <v>225</v>
      </c>
      <c r="I127" s="8">
        <v>42</v>
      </c>
    </row>
    <row r="128" spans="1:9" ht="14.25">
      <c r="A128" s="2" t="s">
        <v>23</v>
      </c>
      <c r="B128" s="2">
        <f t="shared" si="17"/>
        <v>40936</v>
      </c>
      <c r="C128" s="2">
        <f t="shared" si="18"/>
        <v>35784</v>
      </c>
      <c r="D128" s="2">
        <f t="shared" ref="D128:H128" si="40">SUM(D129:D139)</f>
        <v>35464</v>
      </c>
      <c r="E128" s="2">
        <f t="shared" si="40"/>
        <v>29</v>
      </c>
      <c r="F128" s="2">
        <f t="shared" si="40"/>
        <v>291</v>
      </c>
      <c r="G128" s="2">
        <f t="shared" si="20"/>
        <v>5152</v>
      </c>
      <c r="H128" s="2">
        <f t="shared" si="40"/>
        <v>3836</v>
      </c>
      <c r="I128" s="2">
        <f>SUM(I129:I139)</f>
        <v>1316</v>
      </c>
    </row>
    <row r="129" spans="1:9" ht="14.25">
      <c r="A129" s="3" t="s">
        <v>89</v>
      </c>
      <c r="B129" s="2">
        <f t="shared" si="17"/>
        <v>3591</v>
      </c>
      <c r="C129" s="2">
        <f t="shared" si="18"/>
        <v>3145</v>
      </c>
      <c r="D129" s="8">
        <v>3120</v>
      </c>
      <c r="E129" s="8">
        <v>4</v>
      </c>
      <c r="F129" s="8">
        <v>21</v>
      </c>
      <c r="G129" s="2">
        <f t="shared" si="20"/>
        <v>446</v>
      </c>
      <c r="H129" s="8">
        <v>335</v>
      </c>
      <c r="I129" s="8">
        <v>111</v>
      </c>
    </row>
    <row r="130" spans="1:9" ht="14.25">
      <c r="A130" s="3" t="s">
        <v>90</v>
      </c>
      <c r="B130" s="2">
        <f t="shared" si="17"/>
        <v>3744</v>
      </c>
      <c r="C130" s="2">
        <f t="shared" si="18"/>
        <v>3258</v>
      </c>
      <c r="D130" s="8">
        <v>3225</v>
      </c>
      <c r="E130" s="8">
        <v>20</v>
      </c>
      <c r="F130" s="8">
        <v>13</v>
      </c>
      <c r="G130" s="2">
        <f t="shared" si="20"/>
        <v>486</v>
      </c>
      <c r="H130" s="8">
        <v>365</v>
      </c>
      <c r="I130" s="8">
        <v>121</v>
      </c>
    </row>
    <row r="131" spans="1:9" ht="14.25">
      <c r="A131" s="3" t="s">
        <v>91</v>
      </c>
      <c r="B131" s="2">
        <f t="shared" si="17"/>
        <v>3689</v>
      </c>
      <c r="C131" s="2">
        <f t="shared" si="18"/>
        <v>3215</v>
      </c>
      <c r="D131" s="8">
        <v>3193</v>
      </c>
      <c r="E131" s="8">
        <v>5</v>
      </c>
      <c r="F131" s="8">
        <v>17</v>
      </c>
      <c r="G131" s="2">
        <f t="shared" si="20"/>
        <v>474</v>
      </c>
      <c r="H131" s="8">
        <v>356</v>
      </c>
      <c r="I131" s="8">
        <v>118</v>
      </c>
    </row>
    <row r="132" spans="1:9" ht="14.25">
      <c r="A132" s="3" t="s">
        <v>92</v>
      </c>
      <c r="B132" s="2">
        <f t="shared" si="17"/>
        <v>4161</v>
      </c>
      <c r="C132" s="2">
        <f t="shared" si="18"/>
        <v>3601</v>
      </c>
      <c r="D132" s="8">
        <v>3580</v>
      </c>
      <c r="E132" s="8">
        <v>0</v>
      </c>
      <c r="F132" s="8">
        <v>21</v>
      </c>
      <c r="G132" s="2">
        <f t="shared" si="20"/>
        <v>560</v>
      </c>
      <c r="H132" s="8">
        <v>415</v>
      </c>
      <c r="I132" s="8">
        <v>145</v>
      </c>
    </row>
    <row r="133" spans="1:9" ht="14.25">
      <c r="A133" s="3" t="s">
        <v>129</v>
      </c>
      <c r="B133" s="2">
        <f t="shared" si="17"/>
        <v>6525</v>
      </c>
      <c r="C133" s="2">
        <f t="shared" si="18"/>
        <v>5694</v>
      </c>
      <c r="D133" s="8">
        <v>5626</v>
      </c>
      <c r="E133" s="8">
        <v>0</v>
      </c>
      <c r="F133" s="8">
        <v>68</v>
      </c>
      <c r="G133" s="2">
        <f t="shared" si="20"/>
        <v>831</v>
      </c>
      <c r="H133" s="8">
        <v>611</v>
      </c>
      <c r="I133" s="8">
        <v>220</v>
      </c>
    </row>
    <row r="134" spans="1:9" ht="14.25">
      <c r="A134" s="3" t="s">
        <v>93</v>
      </c>
      <c r="B134" s="2">
        <f t="shared" si="17"/>
        <v>2788</v>
      </c>
      <c r="C134" s="2">
        <f t="shared" si="18"/>
        <v>2416</v>
      </c>
      <c r="D134" s="8">
        <v>2396</v>
      </c>
      <c r="E134" s="8">
        <v>0</v>
      </c>
      <c r="F134" s="8">
        <v>20</v>
      </c>
      <c r="G134" s="2">
        <f t="shared" si="20"/>
        <v>372</v>
      </c>
      <c r="H134" s="8">
        <v>279</v>
      </c>
      <c r="I134" s="8">
        <v>93</v>
      </c>
    </row>
    <row r="135" spans="1:9" ht="14.25">
      <c r="A135" s="3" t="s">
        <v>94</v>
      </c>
      <c r="B135" s="2">
        <f t="shared" ref="B135:B174" si="41">C135+G135</f>
        <v>3424</v>
      </c>
      <c r="C135" s="2">
        <f t="shared" ref="C135:C174" si="42">SUM(D135:F135)</f>
        <v>3062</v>
      </c>
      <c r="D135" s="8">
        <v>3025</v>
      </c>
      <c r="E135" s="8">
        <v>0</v>
      </c>
      <c r="F135" s="8">
        <v>37</v>
      </c>
      <c r="G135" s="2">
        <f t="shared" ref="G135:G174" si="43">SUM(H135:I135)</f>
        <v>362</v>
      </c>
      <c r="H135" s="8">
        <v>267</v>
      </c>
      <c r="I135" s="8">
        <v>95</v>
      </c>
    </row>
    <row r="136" spans="1:9" ht="14.25">
      <c r="A136" s="3" t="s">
        <v>95</v>
      </c>
      <c r="B136" s="2">
        <f t="shared" si="41"/>
        <v>2772</v>
      </c>
      <c r="C136" s="2">
        <f t="shared" si="42"/>
        <v>2421</v>
      </c>
      <c r="D136" s="8">
        <v>2403</v>
      </c>
      <c r="E136" s="8">
        <v>0</v>
      </c>
      <c r="F136" s="8">
        <v>18</v>
      </c>
      <c r="G136" s="2">
        <f t="shared" si="43"/>
        <v>351</v>
      </c>
      <c r="H136" s="8">
        <v>263</v>
      </c>
      <c r="I136" s="8">
        <v>88</v>
      </c>
    </row>
    <row r="137" spans="1:9" ht="14.25">
      <c r="A137" s="3" t="s">
        <v>96</v>
      </c>
      <c r="B137" s="2">
        <f t="shared" si="41"/>
        <v>2618</v>
      </c>
      <c r="C137" s="2">
        <f t="shared" si="42"/>
        <v>2221</v>
      </c>
      <c r="D137" s="8">
        <v>2194</v>
      </c>
      <c r="E137" s="8">
        <v>0</v>
      </c>
      <c r="F137" s="8">
        <v>27</v>
      </c>
      <c r="G137" s="2">
        <f t="shared" si="43"/>
        <v>397</v>
      </c>
      <c r="H137" s="8">
        <v>290</v>
      </c>
      <c r="I137" s="8">
        <v>107</v>
      </c>
    </row>
    <row r="138" spans="1:9" ht="14.25">
      <c r="A138" s="3" t="s">
        <v>97</v>
      </c>
      <c r="B138" s="2">
        <f t="shared" si="41"/>
        <v>5692</v>
      </c>
      <c r="C138" s="2">
        <f t="shared" si="42"/>
        <v>5058</v>
      </c>
      <c r="D138" s="8">
        <v>5023</v>
      </c>
      <c r="E138" s="8">
        <v>0</v>
      </c>
      <c r="F138" s="8">
        <v>35</v>
      </c>
      <c r="G138" s="2">
        <f t="shared" si="43"/>
        <v>634</v>
      </c>
      <c r="H138" s="8">
        <v>476</v>
      </c>
      <c r="I138" s="8">
        <v>158</v>
      </c>
    </row>
    <row r="139" spans="1:9" ht="14.25">
      <c r="A139" s="3" t="s">
        <v>98</v>
      </c>
      <c r="B139" s="2">
        <f t="shared" si="41"/>
        <v>1932</v>
      </c>
      <c r="C139" s="2">
        <f t="shared" si="42"/>
        <v>1693</v>
      </c>
      <c r="D139" s="8">
        <v>1679</v>
      </c>
      <c r="E139" s="8">
        <v>0</v>
      </c>
      <c r="F139" s="8">
        <v>14</v>
      </c>
      <c r="G139" s="2">
        <f t="shared" si="43"/>
        <v>239</v>
      </c>
      <c r="H139" s="8">
        <v>179</v>
      </c>
      <c r="I139" s="8">
        <v>60</v>
      </c>
    </row>
    <row r="140" spans="1:9" ht="14.25">
      <c r="A140" s="2" t="s">
        <v>10</v>
      </c>
      <c r="B140" s="2">
        <f t="shared" si="41"/>
        <v>32734</v>
      </c>
      <c r="C140" s="2">
        <f t="shared" si="42"/>
        <v>28659</v>
      </c>
      <c r="D140" s="2">
        <f t="shared" ref="D140:H140" si="44">SUM(D141,D144)</f>
        <v>28125</v>
      </c>
      <c r="E140" s="2">
        <f t="shared" si="44"/>
        <v>131</v>
      </c>
      <c r="F140" s="2">
        <f t="shared" si="44"/>
        <v>403</v>
      </c>
      <c r="G140" s="2">
        <f t="shared" si="43"/>
        <v>4075</v>
      </c>
      <c r="H140" s="2">
        <f t="shared" si="44"/>
        <v>3021</v>
      </c>
      <c r="I140" s="2">
        <f>SUM(I141,I144)</f>
        <v>1054</v>
      </c>
    </row>
    <row r="141" spans="1:9" ht="14.25">
      <c r="A141" s="2" t="s">
        <v>16</v>
      </c>
      <c r="B141" s="2">
        <f t="shared" si="41"/>
        <v>1173</v>
      </c>
      <c r="C141" s="2">
        <f t="shared" si="42"/>
        <v>1028</v>
      </c>
      <c r="D141" s="2">
        <f t="shared" ref="D141:H141" si="45">SUM(D142:D143)</f>
        <v>945</v>
      </c>
      <c r="E141" s="2">
        <f t="shared" si="45"/>
        <v>78</v>
      </c>
      <c r="F141" s="2">
        <f t="shared" si="45"/>
        <v>5</v>
      </c>
      <c r="G141" s="2">
        <f t="shared" si="43"/>
        <v>145</v>
      </c>
      <c r="H141" s="2">
        <f t="shared" si="45"/>
        <v>109</v>
      </c>
      <c r="I141" s="2">
        <f>SUM(I142:I143)</f>
        <v>36</v>
      </c>
    </row>
    <row r="142" spans="1:9" ht="14.25">
      <c r="A142" s="3" t="s">
        <v>14</v>
      </c>
      <c r="B142" s="2">
        <f t="shared" si="41"/>
        <v>78</v>
      </c>
      <c r="C142" s="2">
        <f t="shared" si="42"/>
        <v>78</v>
      </c>
      <c r="D142" s="8">
        <v>0</v>
      </c>
      <c r="E142" s="8">
        <v>78</v>
      </c>
      <c r="F142" s="8">
        <v>0</v>
      </c>
      <c r="G142" s="2">
        <f t="shared" si="43"/>
        <v>0</v>
      </c>
      <c r="H142" s="8">
        <v>0</v>
      </c>
      <c r="I142" s="8">
        <v>0</v>
      </c>
    </row>
    <row r="143" spans="1:9" ht="14.25">
      <c r="A143" s="3" t="s">
        <v>99</v>
      </c>
      <c r="B143" s="2">
        <f t="shared" si="41"/>
        <v>1095</v>
      </c>
      <c r="C143" s="2">
        <f t="shared" si="42"/>
        <v>950</v>
      </c>
      <c r="D143" s="8">
        <v>945</v>
      </c>
      <c r="E143" s="8">
        <v>0</v>
      </c>
      <c r="F143" s="8">
        <v>5</v>
      </c>
      <c r="G143" s="2">
        <f t="shared" si="43"/>
        <v>145</v>
      </c>
      <c r="H143" s="8">
        <v>109</v>
      </c>
      <c r="I143" s="8">
        <v>36</v>
      </c>
    </row>
    <row r="144" spans="1:9" ht="14.25">
      <c r="A144" s="2" t="s">
        <v>23</v>
      </c>
      <c r="B144" s="2">
        <f t="shared" si="41"/>
        <v>31561</v>
      </c>
      <c r="C144" s="2">
        <f t="shared" si="42"/>
        <v>27631</v>
      </c>
      <c r="D144" s="2">
        <f t="shared" ref="D144:H144" si="46">SUM(D145:D154)</f>
        <v>27180</v>
      </c>
      <c r="E144" s="2">
        <f t="shared" si="46"/>
        <v>53</v>
      </c>
      <c r="F144" s="2">
        <f t="shared" si="46"/>
        <v>398</v>
      </c>
      <c r="G144" s="2">
        <f t="shared" si="43"/>
        <v>3930</v>
      </c>
      <c r="H144" s="2">
        <f t="shared" si="46"/>
        <v>2912</v>
      </c>
      <c r="I144" s="2">
        <f>SUM(I145:I154)</f>
        <v>1018</v>
      </c>
    </row>
    <row r="145" spans="1:9" ht="14.25">
      <c r="A145" s="3" t="s">
        <v>100</v>
      </c>
      <c r="B145" s="2">
        <f t="shared" si="41"/>
        <v>1878</v>
      </c>
      <c r="C145" s="2">
        <f t="shared" si="42"/>
        <v>1638</v>
      </c>
      <c r="D145" s="8">
        <v>1593</v>
      </c>
      <c r="E145" s="8">
        <v>12</v>
      </c>
      <c r="F145" s="8">
        <v>33</v>
      </c>
      <c r="G145" s="2">
        <f t="shared" si="43"/>
        <v>240</v>
      </c>
      <c r="H145" s="8">
        <v>180</v>
      </c>
      <c r="I145" s="8">
        <v>60</v>
      </c>
    </row>
    <row r="146" spans="1:9" ht="14.25">
      <c r="A146" s="3" t="s">
        <v>101</v>
      </c>
      <c r="B146" s="2">
        <f t="shared" si="41"/>
        <v>3605</v>
      </c>
      <c r="C146" s="2">
        <f t="shared" si="42"/>
        <v>3189</v>
      </c>
      <c r="D146" s="8">
        <v>3130</v>
      </c>
      <c r="E146" s="8">
        <v>2</v>
      </c>
      <c r="F146" s="8">
        <v>57</v>
      </c>
      <c r="G146" s="2">
        <f t="shared" si="43"/>
        <v>416</v>
      </c>
      <c r="H146" s="8">
        <v>287</v>
      </c>
      <c r="I146" s="8">
        <v>129</v>
      </c>
    </row>
    <row r="147" spans="1:9" ht="14.25">
      <c r="A147" s="3" t="s">
        <v>102</v>
      </c>
      <c r="B147" s="2">
        <f t="shared" si="41"/>
        <v>2857</v>
      </c>
      <c r="C147" s="2">
        <f t="shared" si="42"/>
        <v>2485</v>
      </c>
      <c r="D147" s="8">
        <v>2456</v>
      </c>
      <c r="E147" s="8">
        <v>12</v>
      </c>
      <c r="F147" s="8">
        <v>17</v>
      </c>
      <c r="G147" s="2">
        <f t="shared" si="43"/>
        <v>372</v>
      </c>
      <c r="H147" s="8">
        <v>279</v>
      </c>
      <c r="I147" s="8">
        <v>93</v>
      </c>
    </row>
    <row r="148" spans="1:9" ht="14.25">
      <c r="A148" s="3" t="s">
        <v>103</v>
      </c>
      <c r="B148" s="2">
        <f t="shared" si="41"/>
        <v>3812</v>
      </c>
      <c r="C148" s="2">
        <f t="shared" si="42"/>
        <v>3274</v>
      </c>
      <c r="D148" s="8">
        <v>3252</v>
      </c>
      <c r="E148" s="8">
        <v>0</v>
      </c>
      <c r="F148" s="8">
        <v>22</v>
      </c>
      <c r="G148" s="2">
        <f t="shared" si="43"/>
        <v>538</v>
      </c>
      <c r="H148" s="8">
        <v>429</v>
      </c>
      <c r="I148" s="8">
        <v>109</v>
      </c>
    </row>
    <row r="149" spans="1:9" ht="14.25">
      <c r="A149" s="3" t="s">
        <v>104</v>
      </c>
      <c r="B149" s="2">
        <f t="shared" si="41"/>
        <v>1411</v>
      </c>
      <c r="C149" s="2">
        <f t="shared" si="42"/>
        <v>1238</v>
      </c>
      <c r="D149" s="8">
        <v>1204</v>
      </c>
      <c r="E149" s="8">
        <v>0</v>
      </c>
      <c r="F149" s="8">
        <v>34</v>
      </c>
      <c r="G149" s="2">
        <f t="shared" si="43"/>
        <v>173</v>
      </c>
      <c r="H149" s="8">
        <v>130</v>
      </c>
      <c r="I149" s="8">
        <v>43</v>
      </c>
    </row>
    <row r="150" spans="1:9" ht="14.25">
      <c r="A150" s="3" t="s">
        <v>105</v>
      </c>
      <c r="B150" s="2">
        <f t="shared" si="41"/>
        <v>2545</v>
      </c>
      <c r="C150" s="2">
        <f t="shared" si="42"/>
        <v>2228</v>
      </c>
      <c r="D150" s="8">
        <v>2224</v>
      </c>
      <c r="E150" s="8">
        <v>0</v>
      </c>
      <c r="F150" s="8">
        <v>4</v>
      </c>
      <c r="G150" s="2">
        <f t="shared" si="43"/>
        <v>317</v>
      </c>
      <c r="H150" s="8">
        <v>238</v>
      </c>
      <c r="I150" s="8">
        <v>79</v>
      </c>
    </row>
    <row r="151" spans="1:9" ht="14.25">
      <c r="A151" s="3" t="s">
        <v>106</v>
      </c>
      <c r="B151" s="2">
        <f t="shared" si="41"/>
        <v>1716</v>
      </c>
      <c r="C151" s="2">
        <f t="shared" si="42"/>
        <v>1486</v>
      </c>
      <c r="D151" s="8">
        <v>1450</v>
      </c>
      <c r="E151" s="8">
        <v>25</v>
      </c>
      <c r="F151" s="8">
        <v>11</v>
      </c>
      <c r="G151" s="2">
        <f t="shared" si="43"/>
        <v>230</v>
      </c>
      <c r="H151" s="8">
        <v>173</v>
      </c>
      <c r="I151" s="8">
        <v>57</v>
      </c>
    </row>
    <row r="152" spans="1:9" ht="14.25">
      <c r="A152" s="3" t="s">
        <v>107</v>
      </c>
      <c r="B152" s="2">
        <f t="shared" si="41"/>
        <v>1801</v>
      </c>
      <c r="C152" s="2">
        <f t="shared" si="42"/>
        <v>1566</v>
      </c>
      <c r="D152" s="8">
        <v>1549</v>
      </c>
      <c r="E152" s="8">
        <v>0</v>
      </c>
      <c r="F152" s="8">
        <v>17</v>
      </c>
      <c r="G152" s="2">
        <f t="shared" si="43"/>
        <v>235</v>
      </c>
      <c r="H152" s="8">
        <v>176</v>
      </c>
      <c r="I152" s="8">
        <v>59</v>
      </c>
    </row>
    <row r="153" spans="1:9" ht="14.25">
      <c r="A153" s="3" t="s">
        <v>108</v>
      </c>
      <c r="B153" s="2">
        <f t="shared" si="41"/>
        <v>8305</v>
      </c>
      <c r="C153" s="2">
        <f t="shared" si="42"/>
        <v>7331</v>
      </c>
      <c r="D153" s="8">
        <v>7246</v>
      </c>
      <c r="E153" s="8">
        <v>2</v>
      </c>
      <c r="F153" s="8">
        <v>83</v>
      </c>
      <c r="G153" s="2">
        <f t="shared" si="43"/>
        <v>974</v>
      </c>
      <c r="H153" s="8">
        <v>706</v>
      </c>
      <c r="I153" s="8">
        <v>268</v>
      </c>
    </row>
    <row r="154" spans="1:9" ht="14.25">
      <c r="A154" s="3" t="s">
        <v>109</v>
      </c>
      <c r="B154" s="2">
        <f t="shared" si="41"/>
        <v>3631</v>
      </c>
      <c r="C154" s="2">
        <f t="shared" si="42"/>
        <v>3196</v>
      </c>
      <c r="D154" s="8">
        <v>3076</v>
      </c>
      <c r="E154" s="8">
        <v>0</v>
      </c>
      <c r="F154" s="8">
        <v>120</v>
      </c>
      <c r="G154" s="2">
        <f t="shared" si="43"/>
        <v>435</v>
      </c>
      <c r="H154" s="8">
        <v>314</v>
      </c>
      <c r="I154" s="8">
        <v>121</v>
      </c>
    </row>
    <row r="155" spans="1:9" ht="14.25">
      <c r="A155" s="2" t="s">
        <v>11</v>
      </c>
      <c r="B155" s="2">
        <f t="shared" si="41"/>
        <v>15581</v>
      </c>
      <c r="C155" s="2">
        <f t="shared" si="42"/>
        <v>13882</v>
      </c>
      <c r="D155" s="2">
        <f t="shared" ref="D155:H155" si="47">SUM(D156,D159)</f>
        <v>13699</v>
      </c>
      <c r="E155" s="2">
        <f t="shared" si="47"/>
        <v>96</v>
      </c>
      <c r="F155" s="2">
        <f t="shared" si="47"/>
        <v>87</v>
      </c>
      <c r="G155" s="2">
        <f t="shared" si="43"/>
        <v>1699</v>
      </c>
      <c r="H155" s="2">
        <f t="shared" si="47"/>
        <v>1271</v>
      </c>
      <c r="I155" s="2">
        <f>SUM(I156,I159)</f>
        <v>428</v>
      </c>
    </row>
    <row r="156" spans="1:9" ht="14.25">
      <c r="A156" s="2" t="s">
        <v>16</v>
      </c>
      <c r="B156" s="2">
        <f t="shared" si="41"/>
        <v>3777</v>
      </c>
      <c r="C156" s="2">
        <f t="shared" si="42"/>
        <v>3352</v>
      </c>
      <c r="D156" s="2">
        <f t="shared" ref="D156:H156" si="48">SUM(D157:D158)</f>
        <v>3224</v>
      </c>
      <c r="E156" s="2">
        <f t="shared" si="48"/>
        <v>85</v>
      </c>
      <c r="F156" s="2">
        <f t="shared" si="48"/>
        <v>43</v>
      </c>
      <c r="G156" s="2">
        <f t="shared" si="43"/>
        <v>425</v>
      </c>
      <c r="H156" s="2">
        <f t="shared" si="48"/>
        <v>320</v>
      </c>
      <c r="I156" s="2">
        <f>SUM(I157:I158)</f>
        <v>105</v>
      </c>
    </row>
    <row r="157" spans="1:9" ht="14.25">
      <c r="A157" s="3" t="s">
        <v>14</v>
      </c>
      <c r="B157" s="2">
        <f t="shared" si="41"/>
        <v>77</v>
      </c>
      <c r="C157" s="2">
        <f t="shared" si="42"/>
        <v>77</v>
      </c>
      <c r="D157" s="8">
        <v>0</v>
      </c>
      <c r="E157" s="8">
        <v>77</v>
      </c>
      <c r="F157" s="8">
        <v>0</v>
      </c>
      <c r="G157" s="2">
        <f t="shared" si="43"/>
        <v>0</v>
      </c>
      <c r="H157" s="8">
        <v>0</v>
      </c>
      <c r="I157" s="8">
        <v>0</v>
      </c>
    </row>
    <row r="158" spans="1:9" ht="14.25">
      <c r="A158" s="3" t="s">
        <v>110</v>
      </c>
      <c r="B158" s="2">
        <f t="shared" si="41"/>
        <v>3700</v>
      </c>
      <c r="C158" s="2">
        <f t="shared" si="42"/>
        <v>3275</v>
      </c>
      <c r="D158" s="8">
        <v>3224</v>
      </c>
      <c r="E158" s="8">
        <v>8</v>
      </c>
      <c r="F158" s="8">
        <v>43</v>
      </c>
      <c r="G158" s="2">
        <f t="shared" si="43"/>
        <v>425</v>
      </c>
      <c r="H158" s="8">
        <v>320</v>
      </c>
      <c r="I158" s="8">
        <v>105</v>
      </c>
    </row>
    <row r="159" spans="1:9" ht="14.25">
      <c r="A159" s="2" t="s">
        <v>23</v>
      </c>
      <c r="B159" s="2">
        <f t="shared" si="41"/>
        <v>11804</v>
      </c>
      <c r="C159" s="2">
        <f t="shared" si="42"/>
        <v>10530</v>
      </c>
      <c r="D159" s="2">
        <f t="shared" ref="D159:H159" si="49">SUM(D160:D164)</f>
        <v>10475</v>
      </c>
      <c r="E159" s="2">
        <f t="shared" si="49"/>
        <v>11</v>
      </c>
      <c r="F159" s="2">
        <f t="shared" si="49"/>
        <v>44</v>
      </c>
      <c r="G159" s="2">
        <f t="shared" si="43"/>
        <v>1274</v>
      </c>
      <c r="H159" s="2">
        <f t="shared" si="49"/>
        <v>951</v>
      </c>
      <c r="I159" s="2">
        <f>SUM(I160:I164)</f>
        <v>323</v>
      </c>
    </row>
    <row r="160" spans="1:9" ht="14.25">
      <c r="A160" s="3" t="s">
        <v>111</v>
      </c>
      <c r="B160" s="2">
        <f t="shared" si="41"/>
        <v>2745</v>
      </c>
      <c r="C160" s="2">
        <f t="shared" si="42"/>
        <v>2436</v>
      </c>
      <c r="D160" s="8">
        <v>2429</v>
      </c>
      <c r="E160" s="8">
        <v>0</v>
      </c>
      <c r="F160" s="8">
        <v>7</v>
      </c>
      <c r="G160" s="2">
        <f t="shared" si="43"/>
        <v>309</v>
      </c>
      <c r="H160" s="8">
        <v>232</v>
      </c>
      <c r="I160" s="8">
        <v>77</v>
      </c>
    </row>
    <row r="161" spans="1:9" ht="14.25">
      <c r="A161" s="3" t="s">
        <v>112</v>
      </c>
      <c r="B161" s="2">
        <f t="shared" si="41"/>
        <v>1696</v>
      </c>
      <c r="C161" s="2">
        <f t="shared" si="42"/>
        <v>1461</v>
      </c>
      <c r="D161" s="8">
        <v>1447</v>
      </c>
      <c r="E161" s="8">
        <v>0</v>
      </c>
      <c r="F161" s="8">
        <v>14</v>
      </c>
      <c r="G161" s="2">
        <f t="shared" si="43"/>
        <v>235</v>
      </c>
      <c r="H161" s="8">
        <v>176</v>
      </c>
      <c r="I161" s="8">
        <v>59</v>
      </c>
    </row>
    <row r="162" spans="1:9" ht="14.25">
      <c r="A162" s="3" t="s">
        <v>113</v>
      </c>
      <c r="B162" s="2">
        <f t="shared" si="41"/>
        <v>1742</v>
      </c>
      <c r="C162" s="2">
        <f t="shared" si="42"/>
        <v>1552</v>
      </c>
      <c r="D162" s="8">
        <v>1541</v>
      </c>
      <c r="E162" s="8">
        <v>2</v>
      </c>
      <c r="F162" s="8">
        <v>9</v>
      </c>
      <c r="G162" s="2">
        <f t="shared" si="43"/>
        <v>190</v>
      </c>
      <c r="H162" s="8">
        <v>143</v>
      </c>
      <c r="I162" s="8">
        <v>47</v>
      </c>
    </row>
    <row r="163" spans="1:9" ht="14.25">
      <c r="A163" s="3" t="s">
        <v>114</v>
      </c>
      <c r="B163" s="2">
        <f t="shared" si="41"/>
        <v>5091</v>
      </c>
      <c r="C163" s="2">
        <f t="shared" si="42"/>
        <v>4614</v>
      </c>
      <c r="D163" s="8">
        <v>4598</v>
      </c>
      <c r="E163" s="8">
        <v>4</v>
      </c>
      <c r="F163" s="8">
        <v>12</v>
      </c>
      <c r="G163" s="2">
        <f t="shared" si="43"/>
        <v>477</v>
      </c>
      <c r="H163" s="8">
        <v>350</v>
      </c>
      <c r="I163" s="8">
        <v>127</v>
      </c>
    </row>
    <row r="164" spans="1:9" ht="14.25">
      <c r="A164" s="3" t="s">
        <v>115</v>
      </c>
      <c r="B164" s="2">
        <f t="shared" si="41"/>
        <v>530</v>
      </c>
      <c r="C164" s="2">
        <f t="shared" si="42"/>
        <v>467</v>
      </c>
      <c r="D164" s="8">
        <v>460</v>
      </c>
      <c r="E164" s="8">
        <v>5</v>
      </c>
      <c r="F164" s="8">
        <v>2</v>
      </c>
      <c r="G164" s="2">
        <f t="shared" si="43"/>
        <v>63</v>
      </c>
      <c r="H164" s="8">
        <v>50</v>
      </c>
      <c r="I164" s="8">
        <v>13</v>
      </c>
    </row>
    <row r="165" spans="1:9" ht="14.25">
      <c r="A165" s="2" t="s">
        <v>12</v>
      </c>
      <c r="B165" s="2">
        <f t="shared" si="41"/>
        <v>25046</v>
      </c>
      <c r="C165" s="2">
        <f t="shared" si="42"/>
        <v>23118</v>
      </c>
      <c r="D165" s="2">
        <f t="shared" ref="D165:H165" si="50">SUM(D166,D169)</f>
        <v>22853</v>
      </c>
      <c r="E165" s="2">
        <f t="shared" si="50"/>
        <v>153</v>
      </c>
      <c r="F165" s="2">
        <f t="shared" si="50"/>
        <v>112</v>
      </c>
      <c r="G165" s="2">
        <f t="shared" si="43"/>
        <v>1928</v>
      </c>
      <c r="H165" s="2">
        <f t="shared" si="50"/>
        <v>1448</v>
      </c>
      <c r="I165" s="2">
        <f>SUM(I166,I169)</f>
        <v>480</v>
      </c>
    </row>
    <row r="166" spans="1:9" ht="14.25">
      <c r="A166" s="2" t="s">
        <v>16</v>
      </c>
      <c r="B166" s="2">
        <f t="shared" si="41"/>
        <v>974</v>
      </c>
      <c r="C166" s="2">
        <f t="shared" si="42"/>
        <v>859</v>
      </c>
      <c r="D166" s="2">
        <f t="shared" ref="D166:H166" si="51">SUM(D167:D168)</f>
        <v>758</v>
      </c>
      <c r="E166" s="2">
        <f t="shared" si="51"/>
        <v>88</v>
      </c>
      <c r="F166" s="2">
        <f t="shared" si="51"/>
        <v>13</v>
      </c>
      <c r="G166" s="2">
        <f t="shared" si="43"/>
        <v>115</v>
      </c>
      <c r="H166" s="2">
        <f t="shared" si="51"/>
        <v>86</v>
      </c>
      <c r="I166" s="2">
        <f>SUM(I167:I168)</f>
        <v>29</v>
      </c>
    </row>
    <row r="167" spans="1:9" ht="14.25">
      <c r="A167" s="3" t="s">
        <v>14</v>
      </c>
      <c r="B167" s="2">
        <f t="shared" si="41"/>
        <v>88</v>
      </c>
      <c r="C167" s="2">
        <f t="shared" si="42"/>
        <v>88</v>
      </c>
      <c r="D167" s="8">
        <v>0</v>
      </c>
      <c r="E167" s="8">
        <v>88</v>
      </c>
      <c r="F167" s="8">
        <v>0</v>
      </c>
      <c r="G167" s="2">
        <f t="shared" si="43"/>
        <v>0</v>
      </c>
      <c r="H167" s="8">
        <v>0</v>
      </c>
      <c r="I167" s="8">
        <v>0</v>
      </c>
    </row>
    <row r="168" spans="1:9" ht="14.25">
      <c r="A168" s="3" t="s">
        <v>116</v>
      </c>
      <c r="B168" s="2">
        <f t="shared" si="41"/>
        <v>886</v>
      </c>
      <c r="C168" s="2">
        <f t="shared" si="42"/>
        <v>771</v>
      </c>
      <c r="D168" s="8">
        <v>758</v>
      </c>
      <c r="E168" s="8">
        <v>0</v>
      </c>
      <c r="F168" s="8">
        <v>13</v>
      </c>
      <c r="G168" s="2">
        <f t="shared" si="43"/>
        <v>115</v>
      </c>
      <c r="H168" s="8">
        <v>86</v>
      </c>
      <c r="I168" s="8">
        <v>29</v>
      </c>
    </row>
    <row r="169" spans="1:9" ht="14.25">
      <c r="A169" s="2" t="s">
        <v>23</v>
      </c>
      <c r="B169" s="2">
        <f t="shared" si="41"/>
        <v>24072</v>
      </c>
      <c r="C169" s="2">
        <f t="shared" si="42"/>
        <v>22259</v>
      </c>
      <c r="D169" s="2">
        <f t="shared" ref="D169:H169" si="52">SUM(D170:D175)</f>
        <v>22095</v>
      </c>
      <c r="E169" s="2">
        <f t="shared" si="52"/>
        <v>65</v>
      </c>
      <c r="F169" s="2">
        <f t="shared" si="52"/>
        <v>99</v>
      </c>
      <c r="G169" s="2">
        <f t="shared" si="43"/>
        <v>1813</v>
      </c>
      <c r="H169" s="2">
        <f t="shared" si="52"/>
        <v>1362</v>
      </c>
      <c r="I169" s="2">
        <f>SUM(I170:I175)</f>
        <v>451</v>
      </c>
    </row>
    <row r="170" spans="1:9" ht="14.25">
      <c r="A170" s="3" t="s">
        <v>117</v>
      </c>
      <c r="B170" s="2">
        <f t="shared" si="41"/>
        <v>4893</v>
      </c>
      <c r="C170" s="2">
        <f t="shared" si="42"/>
        <v>4463</v>
      </c>
      <c r="D170" s="8">
        <v>4424</v>
      </c>
      <c r="E170" s="8">
        <v>30</v>
      </c>
      <c r="F170" s="8">
        <v>9</v>
      </c>
      <c r="G170" s="2">
        <f t="shared" si="43"/>
        <v>430</v>
      </c>
      <c r="H170" s="8">
        <v>320</v>
      </c>
      <c r="I170" s="8">
        <v>110</v>
      </c>
    </row>
    <row r="171" spans="1:9" ht="14.25">
      <c r="A171" s="3" t="s">
        <v>118</v>
      </c>
      <c r="B171" s="2">
        <f t="shared" si="41"/>
        <v>6465</v>
      </c>
      <c r="C171" s="2">
        <f t="shared" si="42"/>
        <v>6115</v>
      </c>
      <c r="D171" s="8">
        <v>6086</v>
      </c>
      <c r="E171" s="8">
        <v>15</v>
      </c>
      <c r="F171" s="8">
        <v>14</v>
      </c>
      <c r="G171" s="2">
        <f t="shared" si="43"/>
        <v>350</v>
      </c>
      <c r="H171" s="8">
        <v>263</v>
      </c>
      <c r="I171" s="8">
        <v>87</v>
      </c>
    </row>
    <row r="172" spans="1:9" ht="14.25">
      <c r="A172" s="3" t="s">
        <v>119</v>
      </c>
      <c r="B172" s="2">
        <f t="shared" si="41"/>
        <v>4199</v>
      </c>
      <c r="C172" s="2">
        <f t="shared" si="42"/>
        <v>3794</v>
      </c>
      <c r="D172" s="8">
        <v>3787</v>
      </c>
      <c r="E172" s="8">
        <v>0</v>
      </c>
      <c r="F172" s="8">
        <v>7</v>
      </c>
      <c r="G172" s="2">
        <f t="shared" si="43"/>
        <v>405</v>
      </c>
      <c r="H172" s="8">
        <v>305</v>
      </c>
      <c r="I172" s="8">
        <v>100</v>
      </c>
    </row>
    <row r="173" spans="1:9" ht="14.25">
      <c r="A173" s="3" t="s">
        <v>120</v>
      </c>
      <c r="B173" s="2">
        <f t="shared" si="41"/>
        <v>4979</v>
      </c>
      <c r="C173" s="2">
        <f t="shared" si="42"/>
        <v>4616</v>
      </c>
      <c r="D173" s="8">
        <v>4595</v>
      </c>
      <c r="E173" s="8">
        <v>0</v>
      </c>
      <c r="F173" s="8">
        <v>21</v>
      </c>
      <c r="G173" s="2">
        <f t="shared" si="43"/>
        <v>363</v>
      </c>
      <c r="H173" s="8">
        <v>272</v>
      </c>
      <c r="I173" s="8">
        <v>91</v>
      </c>
    </row>
    <row r="174" spans="1:9" ht="14.25">
      <c r="A174" s="3" t="s">
        <v>121</v>
      </c>
      <c r="B174" s="2">
        <f t="shared" si="41"/>
        <v>2711</v>
      </c>
      <c r="C174" s="2">
        <f t="shared" si="42"/>
        <v>2528</v>
      </c>
      <c r="D174" s="8">
        <v>2485</v>
      </c>
      <c r="E174" s="8">
        <v>10</v>
      </c>
      <c r="F174" s="8">
        <v>33</v>
      </c>
      <c r="G174" s="2">
        <f t="shared" si="43"/>
        <v>183</v>
      </c>
      <c r="H174" s="8">
        <v>140</v>
      </c>
      <c r="I174" s="8">
        <v>43</v>
      </c>
    </row>
    <row r="175" spans="1:9" ht="14.25">
      <c r="A175" s="3" t="s">
        <v>122</v>
      </c>
      <c r="B175" s="2">
        <f>C175+G175</f>
        <v>825</v>
      </c>
      <c r="C175" s="2">
        <f>SUM(D175:F175)</f>
        <v>743</v>
      </c>
      <c r="D175" s="8">
        <v>718</v>
      </c>
      <c r="E175" s="8">
        <v>10</v>
      </c>
      <c r="F175" s="8">
        <v>15</v>
      </c>
      <c r="G175" s="2">
        <f>SUM(H175:I175)</f>
        <v>82</v>
      </c>
      <c r="H175" s="8">
        <v>62</v>
      </c>
      <c r="I175" s="8">
        <v>20</v>
      </c>
    </row>
  </sheetData>
  <sheetProtection password="8CE9" sheet="1" objects="1" scenarios="1" sort="0"/>
  <mergeCells count="6">
    <mergeCell ref="A2:I2"/>
    <mergeCell ref="C4:F4"/>
    <mergeCell ref="G4:I4"/>
    <mergeCell ref="A4:A5"/>
    <mergeCell ref="B4:B5"/>
    <mergeCell ref="H3:I3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95" firstPageNumber="4" orientation="portrait" useFirstPageNumber="1" r:id="rId1"/>
  <headerFooter differentOddEven="1">
    <oddFooter>&amp;L&amp;14  —&amp;P—</oddFooter>
    <evenFooter>&amp;R &amp;14 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2017-07-27T10:10:40Z</cp:lastPrinted>
  <dcterms:created xsi:type="dcterms:W3CDTF">2014-12-08T03:39:27Z</dcterms:created>
  <dcterms:modified xsi:type="dcterms:W3CDTF">2018-10-19T02:03:16Z</dcterms:modified>
</cp:coreProperties>
</file>