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2715" windowWidth="20730" windowHeight="9405" activeTab="0"/>
  </bookViews>
  <sheets>
    <sheet name="Sheet2" sheetId="2" r:id="rId1"/>
  </sheets>
  <definedNames>
    <definedName name="_xlnm.Print_Titles" localSheetId="0">'Sheet2'!$4:$5</definedName>
  </definedNames>
  <calcPr calcId="144525"/>
</workbook>
</file>

<file path=xl/sharedStrings.xml><?xml version="1.0" encoding="utf-8"?>
<sst xmlns="http://schemas.openxmlformats.org/spreadsheetml/2006/main" count="185" uniqueCount="185">
  <si>
    <t>单位：万元</t>
  </si>
  <si>
    <t>地  区</t>
  </si>
  <si>
    <t>合计</t>
  </si>
  <si>
    <t>社会救助类项目</t>
  </si>
  <si>
    <t>备注</t>
  </si>
  <si>
    <t>小计</t>
  </si>
  <si>
    <t>管理因素（5%）</t>
  </si>
  <si>
    <t>全区合计</t>
  </si>
  <si>
    <t>全区设区市本级小计</t>
  </si>
  <si>
    <t>全区城区小计</t>
  </si>
  <si>
    <t>全区县(市)小计</t>
  </si>
  <si>
    <t>南宁市小计</t>
  </si>
  <si>
    <t>南宁市本级</t>
  </si>
  <si>
    <t>南宁市城区小计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</si>
  <si>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</si>
  <si>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</si>
  <si>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</si>
  <si>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</si>
  <si>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</si>
  <si>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</si>
  <si>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</si>
  <si>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>南宁市县级小计</t>
  </si>
  <si>
    <t>横州市</t>
  </si>
  <si>
    <t>宾阳县</t>
  </si>
  <si>
    <t>上林县</t>
  </si>
  <si>
    <t>马山县</t>
  </si>
  <si>
    <t>隆安县</t>
  </si>
  <si>
    <t>柳州市小计</t>
  </si>
  <si>
    <t>柳州市本级</t>
  </si>
  <si>
    <t>柳州市城区小计</t>
  </si>
  <si>
    <t>城中区</t>
  </si>
  <si>
    <t>鱼峰区</t>
  </si>
  <si>
    <t>柳南区</t>
  </si>
  <si>
    <t>柳北区</t>
  </si>
  <si>
    <t>柳江区</t>
  </si>
  <si>
    <t>柳州市县级小计</t>
  </si>
  <si>
    <t>柳城县</t>
  </si>
  <si>
    <t>鹿寨县</t>
  </si>
  <si>
    <t>融安县</t>
  </si>
  <si>
    <t>融水苗族自治县</t>
  </si>
  <si>
    <t>三江侗族自治县</t>
  </si>
  <si>
    <t>桂林市小计</t>
  </si>
  <si>
    <t>桂林市本级</t>
  </si>
  <si>
    <t>桂林市城区小计</t>
  </si>
  <si>
    <t>秀峰区</t>
  </si>
  <si>
    <t>叠彩区</t>
  </si>
  <si>
    <t>雁山区</t>
  </si>
  <si>
    <t>象山区</t>
  </si>
  <si>
    <t>七星区</t>
  </si>
  <si>
    <t>临桂区</t>
  </si>
  <si>
    <t>桂林市县级小计</t>
  </si>
  <si>
    <t>阳朔县</t>
  </si>
  <si>
    <t>灵川县</t>
  </si>
  <si>
    <t>全州县</t>
  </si>
  <si>
    <t>兴安县</t>
  </si>
  <si>
    <t>永福县</t>
  </si>
  <si>
    <t>荔浦市</t>
  </si>
  <si>
    <t>平乐县</t>
  </si>
  <si>
    <t>恭城瑶族自治县</t>
  </si>
  <si>
    <t>灌阳县</t>
  </si>
  <si>
    <t>龙胜各族自治县</t>
  </si>
  <si>
    <t>资源县</t>
  </si>
  <si>
    <t>梧州市小计</t>
  </si>
  <si>
    <t>梧州市本级</t>
  </si>
  <si>
    <t>梧州市城区小计</t>
  </si>
  <si>
    <t>万秀区</t>
  </si>
  <si>
    <t>龙圩区</t>
  </si>
  <si>
    <t>长洲区</t>
  </si>
  <si>
    <t>梧州市县级小计</t>
  </si>
  <si>
    <t>苍梧县</t>
  </si>
  <si>
    <t>岑溪市</t>
  </si>
  <si>
    <t>藤县</t>
  </si>
  <si>
    <t>蒙山县</t>
  </si>
  <si>
    <t>北海市小计</t>
  </si>
  <si>
    <t>北海市本级</t>
  </si>
  <si>
    <t>北海市城区小计</t>
  </si>
  <si>
    <t>海城区</t>
  </si>
  <si>
    <t>银海区</t>
  </si>
  <si>
    <t>铁山港区</t>
  </si>
  <si>
    <t>北海市县级小计</t>
  </si>
  <si>
    <t>合浦县</t>
  </si>
  <si>
    <t>防城港市小计</t>
  </si>
  <si>
    <t>防城港市本级</t>
  </si>
  <si>
    <t>防城港市城区小计</t>
  </si>
  <si>
    <t>港口区</t>
  </si>
  <si>
    <t>防城区</t>
  </si>
  <si>
    <t>防城港市县级小计</t>
  </si>
  <si>
    <t>上思县</t>
  </si>
  <si>
    <t>东兴市</t>
  </si>
  <si>
    <t>钦州市小计</t>
  </si>
  <si>
    <t>钦州市本级</t>
  </si>
  <si>
    <t>钦州市城区小计</t>
  </si>
  <si>
    <t>钦南区</t>
  </si>
  <si>
    <t>钦北区</t>
  </si>
  <si>
    <t>钦州市县级小计</t>
  </si>
  <si>
    <t>浦北县</t>
  </si>
  <si>
    <t>灵山县</t>
  </si>
  <si>
    <t>贵港市小计</t>
  </si>
  <si>
    <t>贵港市本级</t>
  </si>
  <si>
    <t>贵港市城区小计</t>
  </si>
  <si>
    <t>港北区</t>
  </si>
  <si>
    <t>港南区</t>
  </si>
  <si>
    <t>覃塘区</t>
  </si>
  <si>
    <t>贵港市县级小计</t>
  </si>
  <si>
    <t>平南县</t>
  </si>
  <si>
    <t>桂平市</t>
  </si>
  <si>
    <t>玉林市小计</t>
  </si>
  <si>
    <t>玉林市本级</t>
  </si>
  <si>
    <t>玉林市城区小计</t>
  </si>
  <si>
    <t>玉州区</t>
  </si>
  <si>
    <t>福绵区</t>
  </si>
  <si>
    <t>玉林市县级小计</t>
  </si>
  <si>
    <t>容县</t>
  </si>
  <si>
    <t>博白县</t>
  </si>
  <si>
    <t>陆川县</t>
  </si>
  <si>
    <t>北流市</t>
  </si>
  <si>
    <t>兴业县</t>
  </si>
  <si>
    <t>贺州市小计</t>
  </si>
  <si>
    <t>贺州市本级</t>
  </si>
  <si>
    <t>贺州市城区小计</t>
  </si>
  <si>
    <t>八步区</t>
  </si>
  <si>
    <t>平桂区</t>
  </si>
  <si>
    <t>贺州市县级小计</t>
  </si>
  <si>
    <t>昭平县</t>
  </si>
  <si>
    <t>钟山县</t>
  </si>
  <si>
    <t>富川瑶族自治县</t>
  </si>
  <si>
    <t>百色市小计</t>
  </si>
  <si>
    <t>百色市本级</t>
  </si>
  <si>
    <t>百色市城区小计</t>
  </si>
  <si>
    <t>右江区</t>
  </si>
  <si>
    <t>田阳区</t>
  </si>
  <si>
    <t>百色市县级小计</t>
  </si>
  <si>
    <t>田东县</t>
  </si>
  <si>
    <t>平果市</t>
  </si>
  <si>
    <t>德保县</t>
  </si>
  <si>
    <t>靖西市</t>
  </si>
  <si>
    <t>那坡县</t>
  </si>
  <si>
    <t>凌云县</t>
  </si>
  <si>
    <t>乐业县</t>
  </si>
  <si>
    <t>田林县</t>
  </si>
  <si>
    <t>隆林各族自治县</t>
  </si>
  <si>
    <t>西林县</t>
  </si>
  <si>
    <t>河池市小计</t>
  </si>
  <si>
    <t>河池市本级</t>
  </si>
  <si>
    <t>河池市城区小计</t>
  </si>
  <si>
    <t>金城江区</t>
  </si>
  <si>
    <t>宜州区</t>
  </si>
  <si>
    <t>河池市县级小计</t>
  </si>
  <si>
    <t>罗城仫佬族自治县</t>
  </si>
  <si>
    <t>环江毛南族自治县</t>
  </si>
  <si>
    <t>南丹县</t>
  </si>
  <si>
    <t>天峨县</t>
  </si>
  <si>
    <t>凤山县</t>
  </si>
  <si>
    <t>东兰县</t>
  </si>
  <si>
    <t>巴马瑶族自治县</t>
  </si>
  <si>
    <t>都安瑶族自治县</t>
  </si>
  <si>
    <t>大化瑶族自治县</t>
  </si>
  <si>
    <t>来宾市小计</t>
  </si>
  <si>
    <t>来宾市本级</t>
  </si>
  <si>
    <t>来宾市城区小计</t>
  </si>
  <si>
    <t>兴宾区</t>
  </si>
  <si>
    <t>来宾市县级小计</t>
  </si>
  <si>
    <t>象州县</t>
  </si>
  <si>
    <t>武宣县</t>
  </si>
  <si>
    <t>金秀瑶族自治县</t>
  </si>
  <si>
    <t>忻城县</t>
  </si>
  <si>
    <t>合山市</t>
  </si>
  <si>
    <t>崇左市小计</t>
  </si>
  <si>
    <t>崇左市本级</t>
  </si>
  <si>
    <t>崇左市城区小计</t>
  </si>
  <si>
    <t>江州区</t>
  </si>
  <si>
    <t>崇左市县级小计</t>
  </si>
  <si>
    <t>天等县</t>
  </si>
  <si>
    <t>大新县</t>
  </si>
  <si>
    <t>龙州县</t>
  </si>
  <si>
    <t>宁明县</t>
  </si>
  <si>
    <t>扶绥县</t>
  </si>
  <si>
    <t>凭祥市</t>
  </si>
  <si>
    <t>附件2</t>
  </si>
  <si>
    <t>2022年中央财政困难群众救助补助资金补助市县资金分配表</t>
  </si>
  <si>
    <t>审计报告
扣减情况
（-3.7%）</t>
  </si>
  <si>
    <t>困难群众
救助任务量
(75%)</t>
  </si>
  <si>
    <t>资金结余
情况
（15%）</t>
  </si>
  <si>
    <t>绩效评价
结果
（5.7%）</t>
  </si>
  <si>
    <t>20个国家
乡村振兴
重点帮扶县（3.5%）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</si>
</sst>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76" formatCode="_-#,###,_-;\(#,###,\);_-\ \ &quot;-&quot;_-;_-@_-"/>
    <numFmt numFmtId="177" formatCode="_-#0&quot;.&quot;0000_-;\(#0&quot;.&quot;0000\);_-\ \ &quot;-&quot;_-;_-@_-"/>
    <numFmt numFmtId="178" formatCode="0.0%"/>
    <numFmt numFmtId="179" formatCode="_-#0&quot;.&quot;0,_-;\(#0&quot;.&quot;0,\);_-\ \ &quot;-&quot;_-;_-@_-"/>
    <numFmt numFmtId="180" formatCode="_(&quot;$&quot;* #,##0_);_(&quot;$&quot;* \(#,##0\);_(&quot;$&quot;* &quot;-&quot;??_);_(@_)"/>
    <numFmt numFmtId="181" formatCode="_-* #,##0.00_-;\-* #,##0.00_-;_-* &quot;-&quot;??_-;_-@_-"/>
    <numFmt numFmtId="182" formatCode="_-* #,##0.00&quot;¥&quot;_-;\-* #,##0.00&quot;¥&quot;_-;_-* &quot;-&quot;??&quot;¥&quot;_-;_-@_-"/>
    <numFmt numFmtId="183" formatCode="&quot;\&quot;#,##0;[Red]&quot;\&quot;&quot;\&quot;&quot;\&quot;&quot;\&quot;&quot;\&quot;&quot;\&quot;&quot;\&quot;\-#,##0"/>
    <numFmt numFmtId="184" formatCode="#,##0.00&quot;¥&quot;;\-#,##0.00&quot;¥&quot;"/>
    <numFmt numFmtId="185" formatCode="_-* #,##0&quot;¥&quot;_-;\-* #,##0&quot;¥&quot;_-;_-* &quot;-&quot;&quot;¥&quot;_-;_-@_-"/>
    <numFmt numFmtId="186" formatCode="_-#,###.00,_-;\(#,###.00,\);_-\ \ &quot;-&quot;_-;_-@_-"/>
    <numFmt numFmtId="187" formatCode="_-* #,##0_-;\-* #,##0_-;_-* &quot;-&quot;_-;_-@_-"/>
    <numFmt numFmtId="188" formatCode="#,##0.00&quot;¥&quot;;[Red]\-#,##0.00&quot;¥&quot;"/>
    <numFmt numFmtId="189" formatCode="_(&quot;$&quot;* #,##0_);_(&quot;$&quot;* \(#,##0\);_(&quot;$&quot;* &quot;-&quot;_);_(@_)"/>
    <numFmt numFmtId="190" formatCode="#,##0\ &quot; &quot;;\(#,##0\)\ ;&quot;—&quot;&quot; &quot;&quot; &quot;&quot; &quot;&quot; &quot;"/>
    <numFmt numFmtId="191" formatCode="_-* #,##0_-;\-* #,##0_-;_-* &quot;-&quot;??_-;_-@_-"/>
    <numFmt numFmtId="192" formatCode="_(&quot;$&quot;* #,##0.00_);_(&quot;$&quot;* \(#,##0.00\);_(&quot;$&quot;* &quot;-&quot;??_);_(@_)"/>
    <numFmt numFmtId="193" formatCode="#,##0.0"/>
    <numFmt numFmtId="194" formatCode="mmm/yyyy;_-\ &quot;N/A&quot;_-;_-\ &quot;-&quot;_-"/>
    <numFmt numFmtId="195" formatCode="0.000%"/>
    <numFmt numFmtId="196" formatCode="_([$€-2]* #,##0.00_);_([$€-2]* \(#,##0.00\);_([$€-2]* &quot;-&quot;??_)"/>
    <numFmt numFmtId="197" formatCode="mm/dd/yy_)"/>
    <numFmt numFmtId="198" formatCode="_-#,##0%_-;\(#,##0%\);_-\ &quot;-&quot;_-"/>
    <numFmt numFmtId="199" formatCode="mmm/dd/yyyy;_-\ &quot;N/A&quot;_-;_-\ &quot;-&quot;_-"/>
    <numFmt numFmtId="200" formatCode="_-#,##0_-;\(#,##0\);_-\ \ &quot;-&quot;_-;_-@_-"/>
    <numFmt numFmtId="201" formatCode="_-#,##0.00_-;\(#,##0.00\);_-\ \ &quot;-&quot;_-;_-@_-"/>
    <numFmt numFmtId="202" formatCode="mmm\ dd\,\ yy"/>
    <numFmt numFmtId="203" formatCode="&quot;$&quot;#,##0;\-&quot;$&quot;#,##0"/>
    <numFmt numFmtId="204" formatCode="_(&quot;$&quot;* #,##0.0_);_(&quot;$&quot;* \(#,##0.0\);_(&quot;$&quot;* &quot;-&quot;??_);_(@_)"/>
    <numFmt numFmtId="205" formatCode="0_ ;[Red]\-0\ "/>
    <numFmt numFmtId="206" formatCode="0_);[Red]\(0\)"/>
    <numFmt numFmtId="207" formatCode="0.00_ ;[Red]\-0.00\ "/>
  </numFmts>
  <fonts count="8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黑体"/>
      <family val="3"/>
    </font>
    <font>
      <b/>
      <sz val="18"/>
      <name val="黑体"/>
      <family val="3"/>
    </font>
    <font>
      <b/>
      <sz val="11"/>
      <name val="黑体"/>
      <family val="3"/>
    </font>
    <font>
      <b/>
      <sz val="10"/>
      <name val="黑体"/>
      <family val="3"/>
    </font>
    <font>
      <sz val="10"/>
      <name val="宋体"/>
      <family val="2"/>
    </font>
    <font>
      <sz val="11"/>
      <color indexed="8"/>
      <name val="宋体"/>
      <family val="2"/>
    </font>
    <font>
      <b/>
      <sz val="18"/>
      <color indexed="56"/>
      <name val="宋体"/>
      <family val="2"/>
    </font>
    <font>
      <sz val="11"/>
      <color indexed="10"/>
      <name val="宋体"/>
      <family val="2"/>
    </font>
    <font>
      <b/>
      <sz val="11"/>
      <color indexed="52"/>
      <name val="宋体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16"/>
      <name val="MS Serif"/>
      <family val="1"/>
    </font>
    <font>
      <sz val="11"/>
      <color indexed="20"/>
      <name val="宋体"/>
      <family val="2"/>
    </font>
    <font>
      <b/>
      <sz val="13"/>
      <color indexed="56"/>
      <name val="宋体"/>
      <family val="2"/>
    </font>
    <font>
      <sz val="11"/>
      <name val="ＭＳ Ｐゴシック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1"/>
      <color indexed="9"/>
      <name val="宋体"/>
      <family val="2"/>
    </font>
    <font>
      <sz val="11"/>
      <color indexed="17"/>
      <name val="宋体"/>
      <family val="2"/>
    </font>
    <font>
      <sz val="10"/>
      <name val="Times New Roman"/>
      <family val="1"/>
    </font>
    <font>
      <sz val="11"/>
      <color indexed="52"/>
      <name val="宋体"/>
      <family val="2"/>
    </font>
    <font>
      <sz val="12"/>
      <name val="宋体"/>
      <family val="2"/>
    </font>
    <font>
      <sz val="11"/>
      <color indexed="42"/>
      <name val="宋体"/>
      <family val="2"/>
    </font>
    <font>
      <sz val="11"/>
      <color indexed="62"/>
      <name val="宋体"/>
      <family val="2"/>
    </font>
    <font>
      <b/>
      <sz val="11"/>
      <color indexed="49"/>
      <name val="宋体"/>
      <family val="2"/>
    </font>
    <font>
      <b/>
      <sz val="11"/>
      <color indexed="8"/>
      <name val="宋体"/>
      <family val="2"/>
    </font>
    <font>
      <sz val="11"/>
      <color indexed="20"/>
      <name val="Tahoma"/>
      <family val="2"/>
    </font>
    <font>
      <sz val="11"/>
      <color indexed="60"/>
      <name val="宋体"/>
      <family val="2"/>
    </font>
    <font>
      <sz val="12"/>
      <name val="???"/>
      <family val="2"/>
    </font>
    <font>
      <b/>
      <sz val="13"/>
      <color indexed="49"/>
      <name val="宋体"/>
      <family val="3"/>
    </font>
    <font>
      <b/>
      <sz val="11"/>
      <color indexed="63"/>
      <name val="宋体"/>
      <family val="3"/>
    </font>
    <font>
      <b/>
      <sz val="14"/>
      <color indexed="9"/>
      <name val="Times New Roman"/>
      <family val="1"/>
    </font>
    <font>
      <u val="single"/>
      <sz val="12"/>
      <color indexed="12"/>
      <name val="宋体"/>
      <family val="3"/>
    </font>
    <font>
      <b/>
      <sz val="11"/>
      <color indexed="56"/>
      <name val="宋体"/>
      <family val="3"/>
    </font>
    <font>
      <i/>
      <sz val="12"/>
      <name val="Times New Roman"/>
      <family val="1"/>
    </font>
    <font>
      <b/>
      <sz val="8"/>
      <color indexed="8"/>
      <name val="Helv"/>
      <family val="2"/>
    </font>
    <font>
      <sz val="8"/>
      <name val="Times New Roman"/>
      <family val="1"/>
    </font>
    <font>
      <b/>
      <sz val="15"/>
      <color indexed="56"/>
      <name val="宋体"/>
      <family val="3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1"/>
      <color indexed="9"/>
      <name val="宋体"/>
      <family val="3"/>
    </font>
    <font>
      <sz val="12"/>
      <name val="바탕체"/>
      <family val="3"/>
    </font>
    <font>
      <b/>
      <sz val="8"/>
      <name val="Arial"/>
      <family val="2"/>
    </font>
    <font>
      <sz val="10"/>
      <name val="MS Serif"/>
      <family val="1"/>
    </font>
    <font>
      <b/>
      <sz val="10"/>
      <name val="Helv"/>
      <family val="2"/>
    </font>
    <font>
      <b/>
      <sz val="18"/>
      <color indexed="49"/>
      <name val="宋体"/>
      <family val="3"/>
    </font>
    <font>
      <sz val="18"/>
      <name val="Times New Roman"/>
      <family val="1"/>
    </font>
    <font>
      <b/>
      <sz val="11"/>
      <name val="Helv"/>
      <family val="2"/>
    </font>
    <font>
      <sz val="20"/>
      <name val="Letter Gothic (W1)"/>
      <family val="2"/>
    </font>
    <font>
      <b/>
      <sz val="13"/>
      <name val="Times New Roman"/>
      <family val="1"/>
    </font>
    <font>
      <sz val="10"/>
      <name val="Courier"/>
      <family val="3"/>
    </font>
    <font>
      <sz val="11"/>
      <name val="蹈框"/>
      <family val="3"/>
    </font>
    <font>
      <i/>
      <sz val="11"/>
      <color indexed="23"/>
      <name val="宋体"/>
      <family val="3"/>
    </font>
    <font>
      <u val="singleAccounting"/>
      <vertAlign val="subscript"/>
      <sz val="10"/>
      <name val="Times New Roman"/>
      <family val="1"/>
    </font>
    <font>
      <sz val="10"/>
      <name val="MS Sans Serif"/>
      <family val="2"/>
    </font>
    <font>
      <sz val="11"/>
      <color indexed="17"/>
      <name val="Tahoma"/>
      <family val="2"/>
    </font>
    <font>
      <i/>
      <sz val="9"/>
      <name val="Times New Roman"/>
      <family val="1"/>
    </font>
    <font>
      <sz val="10"/>
      <color indexed="8"/>
      <name val="MS Sans Serif"/>
      <family val="2"/>
    </font>
    <font>
      <b/>
      <sz val="15"/>
      <color indexed="49"/>
      <name val="宋体"/>
      <family val="3"/>
    </font>
    <font>
      <sz val="10"/>
      <color indexed="20"/>
      <name val="宋体"/>
      <family val="3"/>
    </font>
    <font>
      <b/>
      <sz val="18"/>
      <color indexed="62"/>
      <name val="宋体"/>
      <family val="3"/>
    </font>
    <font>
      <sz val="7"/>
      <name val="Small Fonts"/>
      <family val="2"/>
    </font>
    <font>
      <sz val="11"/>
      <color indexed="54"/>
      <name val="宋体"/>
      <family val="3"/>
    </font>
    <font>
      <b/>
      <sz val="12"/>
      <name val="Helv"/>
      <family val="2"/>
    </font>
    <font>
      <b/>
      <sz val="11"/>
      <color indexed="42"/>
      <name val="宋体"/>
      <family val="3"/>
    </font>
    <font>
      <u val="single"/>
      <sz val="12"/>
      <color indexed="36"/>
      <name val="宋体"/>
      <family val="3"/>
    </font>
    <font>
      <sz val="10"/>
      <color indexed="17"/>
      <name val="宋体"/>
      <family val="3"/>
    </font>
    <font>
      <b/>
      <sz val="10"/>
      <name val="MS Sans Serif"/>
      <family val="2"/>
    </font>
    <font>
      <sz val="10"/>
      <name val="Tms Rmn"/>
      <family val="1"/>
    </font>
    <font>
      <sz val="12"/>
      <name val="MS Sans Serif"/>
      <family val="2"/>
    </font>
    <font>
      <sz val="9"/>
      <name val="宋体"/>
      <family val="3"/>
    </font>
    <font>
      <sz val="10"/>
      <name val="Calibri"/>
      <family val="3"/>
      <scheme val="minor"/>
    </font>
    <font>
      <b/>
      <sz val="10"/>
      <name val="Calibri"/>
      <family val="3"/>
      <scheme val="minor"/>
    </font>
    <font>
      <sz val="16"/>
      <name val="黑体"/>
      <family val="3"/>
    </font>
    <font>
      <sz val="11"/>
      <name val="宋体"/>
      <family val="3"/>
    </font>
    <font>
      <sz val="20"/>
      <name val="方正小标宋简体"/>
      <family val="3"/>
    </font>
    <font>
      <sz val="18"/>
      <name val="宋体"/>
      <family val="3"/>
    </font>
    <font>
      <b/>
      <sz val="11"/>
      <name val="宋体"/>
      <family val="3"/>
    </font>
    <font>
      <b/>
      <sz val="10"/>
      <name val="宋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</borders>
  <cellStyleXfs count="6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30" fillId="0" borderId="0">
      <alignment/>
      <protection/>
    </xf>
    <xf numFmtId="49" fontId="21" fillId="0" borderId="0" applyProtection="0">
      <alignment horizontal="left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200" fontId="21" fillId="0" borderId="0" applyFill="0" applyBorder="0" applyProtection="0">
      <alignment horizontal="right"/>
    </xf>
    <xf numFmtId="201" fontId="21" fillId="0" borderId="0" applyFill="0" applyBorder="0" applyProtection="0">
      <alignment horizontal="right"/>
    </xf>
    <xf numFmtId="199" fontId="56" fillId="0" borderId="0" applyFill="0" applyBorder="0" applyProtection="0">
      <alignment horizontal="center"/>
    </xf>
    <xf numFmtId="194" fontId="56" fillId="0" borderId="0" applyFill="0" applyBorder="0" applyProtection="0">
      <alignment horizontal="center"/>
    </xf>
    <xf numFmtId="198" fontId="59" fillId="0" borderId="0" applyFill="0" applyBorder="0" applyProtection="0">
      <alignment horizontal="right"/>
    </xf>
    <xf numFmtId="176" fontId="21" fillId="0" borderId="0" applyFill="0" applyBorder="0" applyProtection="0">
      <alignment horizontal="right"/>
    </xf>
    <xf numFmtId="186" fontId="21" fillId="0" borderId="0" applyFill="0" applyBorder="0" applyProtection="0">
      <alignment horizontal="right"/>
    </xf>
    <xf numFmtId="179" fontId="21" fillId="0" borderId="0" applyFill="0" applyBorder="0" applyProtection="0">
      <alignment horizontal="right"/>
    </xf>
    <xf numFmtId="177" fontId="21" fillId="0" borderId="0" applyFill="0" applyBorder="0" applyProtection="0">
      <alignment horizontal="right"/>
    </xf>
    <xf numFmtId="0" fontId="23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2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8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4" borderId="0" applyNumberFormat="0" applyBorder="0" applyProtection="0">
      <alignment/>
    </xf>
    <xf numFmtId="0" fontId="7" fillId="3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11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6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19" fillId="18" borderId="0" applyNumberFormat="0" applyBorder="0" applyProtection="0">
      <alignment/>
    </xf>
    <xf numFmtId="0" fontId="24" fillId="19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24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19" fillId="14" borderId="0" applyNumberFormat="0" applyBorder="0" applyProtection="0">
      <alignment/>
    </xf>
    <xf numFmtId="0" fontId="24" fillId="6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24" fillId="14" borderId="0" applyNumberFormat="0" applyBorder="0" applyProtection="0">
      <alignment/>
    </xf>
    <xf numFmtId="0" fontId="7" fillId="6" borderId="0" applyNumberFormat="0" applyBorder="0" applyProtection="0">
      <alignment/>
    </xf>
    <xf numFmtId="0" fontId="19" fillId="15" borderId="0" applyNumberFormat="0" applyBorder="0" applyProtection="0">
      <alignment/>
    </xf>
    <xf numFmtId="0" fontId="24" fillId="20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7" fillId="20" borderId="0" applyNumberFormat="0" applyBorder="0" applyProtection="0">
      <alignment/>
    </xf>
    <xf numFmtId="0" fontId="19" fillId="21" borderId="0" applyNumberFormat="0" applyBorder="0" applyProtection="0">
      <alignment/>
    </xf>
    <xf numFmtId="0" fontId="24" fillId="13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24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19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19" fillId="22" borderId="0" applyNumberFormat="0" applyBorder="0" applyProtection="0">
      <alignment/>
    </xf>
    <xf numFmtId="0" fontId="24" fillId="7" borderId="0" applyNumberFormat="0" applyBorder="0" applyProtection="0">
      <alignment/>
    </xf>
    <xf numFmtId="0" fontId="19" fillId="22" borderId="0" applyNumberFormat="0" applyBorder="0" applyProtection="0">
      <alignment/>
    </xf>
    <xf numFmtId="0" fontId="19" fillId="22" borderId="0" applyNumberFormat="0" applyBorder="0" applyProtection="0">
      <alignment/>
    </xf>
    <xf numFmtId="0" fontId="24" fillId="7" borderId="0" applyNumberFormat="0" applyBorder="0" applyProtection="0">
      <alignment/>
    </xf>
    <xf numFmtId="0" fontId="7" fillId="7" borderId="0" applyNumberFormat="0" applyBorder="0" applyProtection="0">
      <alignment/>
    </xf>
    <xf numFmtId="0" fontId="38" fillId="0" borderId="0">
      <alignment horizontal="center" wrapText="1"/>
      <protection locked="0"/>
    </xf>
    <xf numFmtId="191" fontId="11" fillId="0" borderId="0" applyFill="0" applyBorder="0" applyAlignment="0">
      <protection/>
    </xf>
    <xf numFmtId="0" fontId="47" fillId="0" borderId="0">
      <alignment/>
      <protection/>
    </xf>
    <xf numFmtId="0" fontId="36" fillId="0" borderId="0" applyFill="0" applyBorder="0">
      <alignment horizontal="right"/>
      <protection/>
    </xf>
    <xf numFmtId="0" fontId="11" fillId="0" borderId="0" applyFill="0" applyBorder="0">
      <alignment horizontal="right"/>
      <protection/>
    </xf>
    <xf numFmtId="0" fontId="45" fillId="0" borderId="1">
      <alignment horizontal="center"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4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93" fontId="21" fillId="0" borderId="0">
      <alignment/>
      <protection/>
    </xf>
    <xf numFmtId="0" fontId="46" fillId="0" borderId="0" applyNumberFormat="0">
      <alignment/>
      <protection/>
    </xf>
    <xf numFmtId="0" fontId="53" fillId="0" borderId="0" applyNumberFormat="0" applyAlignment="0">
      <protection/>
    </xf>
    <xf numFmtId="189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15" fontId="57" fillId="0" borderId="0">
      <alignment/>
      <protection/>
    </xf>
    <xf numFmtId="0" fontId="13" fillId="0" borderId="0" applyNumberFormat="0">
      <alignment/>
      <protection/>
    </xf>
    <xf numFmtId="0" fontId="42" fillId="23" borderId="2">
      <alignment/>
      <protection/>
    </xf>
    <xf numFmtId="0" fontId="42" fillId="23" borderId="2">
      <alignment/>
      <protection/>
    </xf>
    <xf numFmtId="196" fontId="21" fillId="0" borderId="0" applyFont="0" applyFill="0" applyBorder="0" applyAlignment="0" applyProtection="0"/>
    <xf numFmtId="0" fontId="1" fillId="0" borderId="0">
      <alignment/>
      <protection locked="0"/>
    </xf>
    <xf numFmtId="190" fontId="41" fillId="0" borderId="0">
      <alignment horizontal="right"/>
      <protection/>
    </xf>
    <xf numFmtId="0" fontId="1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42" fillId="13" borderId="0" applyNumberFormat="0" applyBorder="0" applyAlignment="0" applyProtection="0"/>
    <xf numFmtId="0" fontId="66" fillId="0" borderId="0">
      <alignment horizontal="left"/>
      <protection/>
    </xf>
    <xf numFmtId="0" fontId="12" fillId="0" borderId="3" applyNumberFormat="0" applyProtection="0">
      <alignment/>
    </xf>
    <xf numFmtId="0" fontId="12" fillId="0" borderId="4">
      <alignment horizontal="left" vertical="center"/>
      <protection/>
    </xf>
    <xf numFmtId="0" fontId="12" fillId="0" borderId="4">
      <alignment horizontal="left" vertical="center"/>
      <protection/>
    </xf>
    <xf numFmtId="0" fontId="42" fillId="4" borderId="2" applyNumberFormat="0" applyBorder="0" applyAlignment="0" applyProtection="0"/>
    <xf numFmtId="0" fontId="42" fillId="4" borderId="2" applyNumberFormat="0" applyBorder="0" applyAlignment="0" applyProtection="0"/>
    <xf numFmtId="184" fontId="23" fillId="24" borderId="0">
      <alignment/>
      <protection/>
    </xf>
    <xf numFmtId="184" fontId="23" fillId="24" borderId="0">
      <alignment/>
      <protection/>
    </xf>
    <xf numFmtId="0" fontId="36" fillId="2" borderId="0" applyNumberFormat="0" applyFont="0" applyBorder="0" applyProtection="0">
      <alignment/>
    </xf>
    <xf numFmtId="38" fontId="49" fillId="0" borderId="0">
      <alignment/>
      <protection/>
    </xf>
    <xf numFmtId="38" fontId="52" fillId="0" borderId="0">
      <alignment/>
      <protection/>
    </xf>
    <xf numFmtId="38" fontId="40" fillId="0" borderId="0">
      <alignment/>
      <protection/>
    </xf>
    <xf numFmtId="38" fontId="3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1" fillId="0" borderId="0" applyFont="0" applyFill="0">
      <alignment horizontal="fill"/>
      <protection/>
    </xf>
    <xf numFmtId="184" fontId="23" fillId="25" borderId="0">
      <alignment/>
      <protection/>
    </xf>
    <xf numFmtId="184" fontId="23" fillId="25" borderId="0">
      <alignment/>
      <protection/>
    </xf>
    <xf numFmtId="182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0" fontId="50" fillId="0" borderId="5">
      <alignment/>
      <protection/>
    </xf>
    <xf numFmtId="185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21" fillId="0" borderId="0">
      <alignment/>
      <protection/>
    </xf>
    <xf numFmtId="37" fontId="64" fillId="0" borderId="0">
      <alignment/>
      <protection/>
    </xf>
    <xf numFmtId="39" fontId="23" fillId="0" borderId="0">
      <alignment/>
      <protection/>
    </xf>
    <xf numFmtId="39" fontId="23" fillId="0" borderId="0">
      <alignment/>
      <protection/>
    </xf>
    <xf numFmtId="0" fontId="21" fillId="0" borderId="0">
      <alignment/>
      <protection/>
    </xf>
    <xf numFmtId="0" fontId="60" fillId="0" borderId="0">
      <alignment/>
      <protection/>
    </xf>
    <xf numFmtId="181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4" fontId="38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2" fillId="13" borderId="2">
      <alignment/>
      <protection/>
    </xf>
    <xf numFmtId="0" fontId="42" fillId="13" borderId="2">
      <alignment/>
      <protection/>
    </xf>
    <xf numFmtId="203" fontId="71" fillId="0" borderId="0">
      <alignment/>
      <protection/>
    </xf>
    <xf numFmtId="0" fontId="57" fillId="0" borderId="0" applyNumberFormat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33" fillId="26" borderId="0" applyNumberFormat="0">
      <alignment/>
      <protection/>
    </xf>
    <xf numFmtId="0" fontId="17" fillId="0" borderId="2">
      <alignment horizontal="center"/>
      <protection/>
    </xf>
    <xf numFmtId="0" fontId="17" fillId="0" borderId="2">
      <alignment horizontal="center"/>
      <protection/>
    </xf>
    <xf numFmtId="0" fontId="17" fillId="0" borderId="0">
      <alignment horizontal="center" vertical="center"/>
      <protection/>
    </xf>
    <xf numFmtId="0" fontId="72" fillId="0" borderId="0" applyNumberFormat="0" applyFill="0">
      <alignment horizontal="left" vertical="center"/>
      <protection/>
    </xf>
    <xf numFmtId="0" fontId="50" fillId="0" borderId="0">
      <alignment/>
      <protection/>
    </xf>
    <xf numFmtId="40" fontId="37" fillId="0" borderId="0" applyBorder="0">
      <alignment horizontal="right"/>
      <protection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39" fillId="0" borderId="6" applyNumberFormat="0" applyFill="0" applyProtection="0">
      <alignment/>
    </xf>
    <xf numFmtId="0" fontId="61" fillId="0" borderId="7" applyNumberFormat="0" applyFill="0" applyProtection="0">
      <alignment/>
    </xf>
    <xf numFmtId="0" fontId="39" fillId="0" borderId="6" applyNumberFormat="0" applyFill="0" applyProtection="0">
      <alignment/>
    </xf>
    <xf numFmtId="0" fontId="39" fillId="0" borderId="6" applyNumberFormat="0" applyFill="0" applyProtection="0">
      <alignment/>
    </xf>
    <xf numFmtId="0" fontId="7" fillId="0" borderId="7" applyNumberFormat="0" applyFill="0" applyProtection="0">
      <alignment/>
    </xf>
    <xf numFmtId="0" fontId="7" fillId="0" borderId="7" applyNumberFormat="0" applyFill="0" applyProtection="0">
      <alignment/>
    </xf>
    <xf numFmtId="0" fontId="7" fillId="0" borderId="0" applyNumberFormat="0" applyFill="0" applyBorder="0" applyProtection="0">
      <alignment/>
    </xf>
    <xf numFmtId="0" fontId="15" fillId="0" borderId="8" applyNumberFormat="0" applyFill="0" applyProtection="0">
      <alignment/>
    </xf>
    <xf numFmtId="0" fontId="31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15" fillId="0" borderId="8" applyNumberFormat="0" applyFill="0" applyProtection="0">
      <alignment/>
    </xf>
    <xf numFmtId="0" fontId="7" fillId="0" borderId="8" applyNumberFormat="0" applyFill="0" applyProtection="0">
      <alignment/>
    </xf>
    <xf numFmtId="0" fontId="7" fillId="0" borderId="8" applyNumberFormat="0" applyFill="0" applyProtection="0">
      <alignment/>
    </xf>
    <xf numFmtId="0" fontId="35" fillId="0" borderId="9" applyNumberFormat="0" applyFill="0" applyProtection="0">
      <alignment/>
    </xf>
    <xf numFmtId="0" fontId="26" fillId="0" borderId="10" applyNumberFormat="0" applyFill="0" applyProtection="0">
      <alignment/>
    </xf>
    <xf numFmtId="0" fontId="35" fillId="0" borderId="9" applyNumberFormat="0" applyFill="0" applyProtection="0">
      <alignment/>
    </xf>
    <xf numFmtId="0" fontId="35" fillId="0" borderId="9" applyNumberFormat="0" applyFill="0" applyProtection="0">
      <alignment/>
    </xf>
    <xf numFmtId="0" fontId="7" fillId="0" borderId="10" applyNumberFormat="0" applyFill="0" applyProtection="0">
      <alignment/>
    </xf>
    <xf numFmtId="0" fontId="7" fillId="0" borderId="10" applyNumberFormat="0" applyFill="0" applyProtection="0">
      <alignment/>
    </xf>
    <xf numFmtId="0" fontId="3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63" fillId="0" borderId="0" applyNumberFormat="0" applyFill="0" applyBorder="0" applyProtection="0">
      <alignment/>
    </xf>
    <xf numFmtId="0" fontId="14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7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28" fillId="5" borderId="0" applyNumberFormat="0" applyBorder="0" applyProtection="0">
      <alignment/>
    </xf>
    <xf numFmtId="0" fontId="28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62" fillId="5" borderId="0" applyNumberFormat="0" applyBorder="0" applyProtection="0">
      <alignment/>
    </xf>
    <xf numFmtId="0" fontId="62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14" fillId="5" borderId="0" applyNumberFormat="0" applyBorder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7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34" fillId="0" borderId="0" applyNumberFormat="0" applyFill="0" applyBorder="0">
      <alignment/>
      <protection locked="0"/>
    </xf>
    <xf numFmtId="0" fontId="70" fillId="0" borderId="0" applyNumberFormat="0" applyFill="0" applyBorder="0" applyAlignment="0" applyProtection="0"/>
    <xf numFmtId="0" fontId="6" fillId="0" borderId="0" applyFill="0" applyBorder="0" applyAlignment="0">
      <protection/>
    </xf>
    <xf numFmtId="0" fontId="6" fillId="0" borderId="0" applyFill="0" applyBorder="0" applyAlignment="0">
      <protection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58" fillId="8" borderId="0" applyNumberFormat="0" applyBorder="0" applyProtection="0">
      <alignment/>
    </xf>
    <xf numFmtId="0" fontId="58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69" fillId="8" borderId="0" applyNumberFormat="0" applyBorder="0" applyProtection="0">
      <alignment/>
    </xf>
    <xf numFmtId="0" fontId="69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11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8" borderId="0" applyNumberFormat="0" applyBorder="0" applyProtection="0">
      <alignment/>
    </xf>
    <xf numFmtId="0" fontId="20" fillId="11" borderId="0" applyNumberFormat="0" applyBorder="0" applyProtection="0">
      <alignment/>
    </xf>
    <xf numFmtId="0" fontId="20" fillId="8" borderId="0" applyNumberFormat="0" applyBorder="0" applyProtection="0">
      <alignment/>
    </xf>
    <xf numFmtId="0" fontId="68" fillId="0" borderId="0" applyNumberFormat="0" applyFill="0" applyBorder="0">
      <alignment/>
      <protection locked="0"/>
    </xf>
    <xf numFmtId="0" fontId="27" fillId="0" borderId="11" applyNumberFormat="0" applyFill="0" applyProtection="0">
      <alignment/>
    </xf>
    <xf numFmtId="0" fontId="27" fillId="0" borderId="12" applyNumberFormat="0" applyFill="0" applyProtection="0">
      <alignment/>
    </xf>
    <xf numFmtId="0" fontId="27" fillId="0" borderId="12" applyNumberFormat="0" applyFill="0" applyProtection="0">
      <alignment/>
    </xf>
    <xf numFmtId="0" fontId="27" fillId="0" borderId="11" applyNumberFormat="0" applyFill="0" applyProtection="0">
      <alignment/>
    </xf>
    <xf numFmtId="0" fontId="27" fillId="0" borderId="11" applyNumberFormat="0" applyFill="0" applyProtection="0">
      <alignment/>
    </xf>
    <xf numFmtId="0" fontId="27" fillId="0" borderId="12" applyNumberFormat="0" applyFill="0" applyProtection="0">
      <alignment/>
    </xf>
    <xf numFmtId="0" fontId="0" fillId="0" borderId="12" applyNumberFormat="0" applyFill="0" applyProtection="0">
      <alignment/>
    </xf>
    <xf numFmtId="0" fontId="10" fillId="13" borderId="13" applyNumberFormat="0" applyProtection="0">
      <alignment/>
    </xf>
    <xf numFmtId="0" fontId="10" fillId="4" borderId="13" applyNumberFormat="0" applyProtection="0">
      <alignment/>
    </xf>
    <xf numFmtId="0" fontId="10" fillId="4" borderId="13" applyNumberFormat="0" applyProtection="0">
      <alignment/>
    </xf>
    <xf numFmtId="0" fontId="10" fillId="13" borderId="13" applyNumberFormat="0" applyProtection="0">
      <alignment/>
    </xf>
    <xf numFmtId="0" fontId="10" fillId="13" borderId="13" applyNumberFormat="0" applyProtection="0">
      <alignment/>
    </xf>
    <xf numFmtId="0" fontId="10" fillId="4" borderId="13" applyNumberFormat="0" applyProtection="0">
      <alignment/>
    </xf>
    <xf numFmtId="0" fontId="0" fillId="4" borderId="13" applyNumberFormat="0" applyProtection="0">
      <alignment/>
    </xf>
    <xf numFmtId="0" fontId="43" fillId="27" borderId="14" applyNumberFormat="0" applyProtection="0">
      <alignment/>
    </xf>
    <xf numFmtId="0" fontId="67" fillId="27" borderId="15" applyNumberFormat="0" applyProtection="0">
      <alignment/>
    </xf>
    <xf numFmtId="0" fontId="43" fillId="27" borderId="14" applyNumberFormat="0" applyProtection="0">
      <alignment/>
    </xf>
    <xf numFmtId="0" fontId="43" fillId="27" borderId="14" applyNumberFormat="0" applyProtection="0">
      <alignment/>
    </xf>
    <xf numFmtId="0" fontId="67" fillId="27" borderId="14" applyNumberFormat="0" applyProtection="0">
      <alignment/>
    </xf>
    <xf numFmtId="0" fontId="0" fillId="27" borderId="15" applyNumberFormat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55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22" fillId="0" borderId="16" applyNumberFormat="0" applyFill="0" applyProtection="0">
      <alignment/>
    </xf>
    <xf numFmtId="0" fontId="22" fillId="0" borderId="16" applyNumberFormat="0" applyFill="0" applyProtection="0">
      <alignment/>
    </xf>
    <xf numFmtId="0" fontId="22" fillId="0" borderId="16" applyNumberFormat="0" applyFill="0" applyProtection="0">
      <alignment/>
    </xf>
    <xf numFmtId="0" fontId="22" fillId="0" borderId="16" applyNumberFormat="0" applyFill="0" applyProtection="0">
      <alignment/>
    </xf>
    <xf numFmtId="0" fontId="22" fillId="0" borderId="16" applyNumberFormat="0" applyFill="0" applyProtection="0">
      <alignment/>
    </xf>
    <xf numFmtId="0" fontId="22" fillId="0" borderId="16" applyNumberFormat="0" applyFill="0" applyProtection="0">
      <alignment/>
    </xf>
    <xf numFmtId="0" fontId="0" fillId="0" borderId="16" applyNumberFormat="0" applyFill="0" applyProtection="0">
      <alignment/>
    </xf>
    <xf numFmtId="180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0" fontId="21" fillId="0" borderId="0">
      <alignment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Protection="0">
      <alignment/>
    </xf>
    <xf numFmtId="43" fontId="23" fillId="0" borderId="0" applyFont="0" applyFill="0" applyBorder="0" applyProtection="0">
      <alignment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54" fillId="0" borderId="0">
      <alignment/>
      <protection/>
    </xf>
    <xf numFmtId="0" fontId="19" fillId="28" borderId="0" applyNumberFormat="0" applyBorder="0" applyProtection="0">
      <alignment/>
    </xf>
    <xf numFmtId="0" fontId="24" fillId="19" borderId="0" applyNumberFormat="0" applyBorder="0" applyProtection="0">
      <alignment/>
    </xf>
    <xf numFmtId="0" fontId="19" fillId="28" borderId="0" applyNumberFormat="0" applyBorder="0" applyProtection="0">
      <alignment/>
    </xf>
    <xf numFmtId="0" fontId="19" fillId="28" borderId="0" applyNumberFormat="0" applyBorder="0" applyProtection="0">
      <alignment/>
    </xf>
    <xf numFmtId="0" fontId="24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19" fillId="29" borderId="0" applyNumberFormat="0" applyBorder="0" applyProtection="0">
      <alignment/>
    </xf>
    <xf numFmtId="0" fontId="24" fillId="20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29" borderId="0" applyNumberFormat="0" applyBorder="0" applyProtection="0">
      <alignment/>
    </xf>
    <xf numFmtId="0" fontId="24" fillId="29" borderId="0" applyNumberFormat="0" applyBorder="0" applyProtection="0">
      <alignment/>
    </xf>
    <xf numFmtId="0" fontId="0" fillId="20" borderId="0" applyNumberFormat="0" applyBorder="0" applyProtection="0">
      <alignment/>
    </xf>
    <xf numFmtId="0" fontId="19" fillId="30" borderId="0" applyNumberFormat="0" applyBorder="0" applyProtection="0">
      <alignment/>
    </xf>
    <xf numFmtId="0" fontId="24" fillId="20" borderId="0" applyNumberFormat="0" applyBorder="0" applyProtection="0">
      <alignment/>
    </xf>
    <xf numFmtId="0" fontId="19" fillId="30" borderId="0" applyNumberFormat="0" applyBorder="0" applyProtection="0">
      <alignment/>
    </xf>
    <xf numFmtId="0" fontId="19" fillId="30" borderId="0" applyNumberFormat="0" applyBorder="0" applyProtection="0">
      <alignment/>
    </xf>
    <xf numFmtId="0" fontId="24" fillId="30" borderId="0" applyNumberFormat="0" applyBorder="0" applyProtection="0">
      <alignment/>
    </xf>
    <xf numFmtId="0" fontId="0" fillId="20" borderId="0" applyNumberFormat="0" applyBorder="0" applyProtection="0">
      <alignment/>
    </xf>
    <xf numFmtId="0" fontId="19" fillId="21" borderId="0" applyNumberFormat="0" applyBorder="0" applyProtection="0">
      <alignment/>
    </xf>
    <xf numFmtId="0" fontId="24" fillId="26" borderId="0" applyNumberFormat="0" applyBorder="0" applyProtection="0">
      <alignment/>
    </xf>
    <xf numFmtId="0" fontId="19" fillId="21" borderId="0" applyNumberFormat="0" applyBorder="0" applyProtection="0">
      <alignment/>
    </xf>
    <xf numFmtId="0" fontId="19" fillId="21" borderId="0" applyNumberFormat="0" applyBorder="0" applyProtection="0">
      <alignment/>
    </xf>
    <xf numFmtId="0" fontId="24" fillId="26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24" fillId="19" borderId="0" applyNumberFormat="0" applyBorder="0" applyProtection="0">
      <alignment/>
    </xf>
    <xf numFmtId="0" fontId="0" fillId="19" borderId="0" applyNumberFormat="0" applyBorder="0" applyProtection="0">
      <alignment/>
    </xf>
    <xf numFmtId="0" fontId="19" fillId="31" borderId="0" applyNumberFormat="0" applyBorder="0" applyProtection="0">
      <alignment/>
    </xf>
    <xf numFmtId="0" fontId="24" fillId="31" borderId="0" applyNumberFormat="0" applyBorder="0" applyProtection="0">
      <alignment/>
    </xf>
    <xf numFmtId="0" fontId="19" fillId="31" borderId="0" applyNumberFormat="0" applyBorder="0" applyProtection="0">
      <alignment/>
    </xf>
    <xf numFmtId="0" fontId="19" fillId="31" borderId="0" applyNumberFormat="0" applyBorder="0" applyProtection="0">
      <alignment/>
    </xf>
    <xf numFmtId="0" fontId="24" fillId="31" borderId="0" applyNumberFormat="0" applyBorder="0" applyProtection="0">
      <alignment/>
    </xf>
    <xf numFmtId="0" fontId="0" fillId="31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6" borderId="0" applyNumberFormat="0" applyBorder="0" applyProtection="0">
      <alignment/>
    </xf>
    <xf numFmtId="0" fontId="32" fillId="13" borderId="17" applyNumberFormat="0" applyProtection="0">
      <alignment/>
    </xf>
    <xf numFmtId="0" fontId="27" fillId="4" borderId="18" applyNumberFormat="0" applyProtection="0">
      <alignment/>
    </xf>
    <xf numFmtId="0" fontId="27" fillId="4" borderId="18" applyNumberFormat="0" applyProtection="0">
      <alignment/>
    </xf>
    <xf numFmtId="0" fontId="0" fillId="13" borderId="17" applyNumberFormat="0" applyProtection="0">
      <alignment/>
    </xf>
    <xf numFmtId="0" fontId="0" fillId="13" borderId="17" applyNumberFormat="0" applyProtection="0">
      <alignment/>
    </xf>
    <xf numFmtId="0" fontId="32" fillId="4" borderId="17" applyNumberFormat="0" applyProtection="0">
      <alignment/>
    </xf>
    <xf numFmtId="0" fontId="0" fillId="4" borderId="18" applyNumberFormat="0" applyProtection="0">
      <alignment/>
    </xf>
    <xf numFmtId="0" fontId="25" fillId="7" borderId="13" applyNumberFormat="0" applyProtection="0">
      <alignment/>
    </xf>
    <xf numFmtId="0" fontId="65" fillId="7" borderId="13" applyNumberFormat="0" applyProtection="0">
      <alignment/>
    </xf>
    <xf numFmtId="0" fontId="0" fillId="7" borderId="13" applyNumberFormat="0" applyProtection="0">
      <alignment/>
    </xf>
    <xf numFmtId="0" fontId="0" fillId="7" borderId="13" applyNumberFormat="0" applyProtection="0">
      <alignment/>
    </xf>
    <xf numFmtId="0" fontId="25" fillId="7" borderId="13" applyNumberFormat="0" applyProtection="0">
      <alignment/>
    </xf>
    <xf numFmtId="0" fontId="0" fillId="7" borderId="13" applyNumberFormat="0" applyProtection="0">
      <alignment/>
    </xf>
    <xf numFmtId="0" fontId="23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23" fillId="9" borderId="19" applyNumberFormat="0" applyFont="0" applyProtection="0">
      <alignment/>
    </xf>
    <xf numFmtId="0" fontId="23" fillId="9" borderId="19" applyNumberFormat="0" applyFont="0" applyProtection="0">
      <alignment/>
    </xf>
    <xf numFmtId="0" fontId="6" fillId="9" borderId="19" applyNumberFormat="0" applyFont="0" applyProtection="0">
      <alignment/>
    </xf>
    <xf numFmtId="0" fontId="6" fillId="9" borderId="19" applyNumberFormat="0" applyFont="0" applyProtection="0">
      <alignment/>
    </xf>
    <xf numFmtId="0" fontId="23" fillId="9" borderId="19" applyNumberFormat="0" applyFont="0" applyProtection="0">
      <alignment/>
    </xf>
    <xf numFmtId="0" fontId="23" fillId="9" borderId="19" applyNumberFormat="0" applyFont="0" applyProtection="0">
      <alignment/>
    </xf>
    <xf numFmtId="0" fontId="23" fillId="9" borderId="19" applyNumberFormat="0" applyFont="0" applyProtection="0">
      <alignment/>
    </xf>
    <xf numFmtId="0" fontId="7" fillId="9" borderId="19" applyNumberFormat="0" applyFont="0" applyProtection="0">
      <alignment/>
    </xf>
    <xf numFmtId="0" fontId="1" fillId="0" borderId="2" applyNumberFormat="0">
      <alignment/>
      <protection/>
    </xf>
    <xf numFmtId="0" fontId="1" fillId="0" borderId="2" applyNumberFormat="0">
      <alignment/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44" fillId="0" borderId="0">
      <alignment/>
      <protection/>
    </xf>
  </cellStyleXfs>
  <cellXfs count="40">
    <xf numFmtId="0" fontId="0" fillId="0" borderId="0" xfId="0" applyAlignment="1">
      <alignment vertical="center"/>
    </xf>
    <xf numFmtId="0" fontId="3" fillId="0" borderId="0" xfId="386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436" applyNumberFormat="1" applyFont="1" applyFill="1" applyBorder="1" applyAlignment="1" applyProtection="1">
      <alignment vertical="center" wrapText="1"/>
      <protection locked="0"/>
    </xf>
    <xf numFmtId="0" fontId="5" fillId="0" borderId="20" xfId="436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386" applyNumberFormat="1" applyFont="1" applyFill="1" applyBorder="1" applyAlignment="1">
      <alignment horizontal="center" vertical="center" wrapText="1"/>
      <protection/>
    </xf>
    <xf numFmtId="0" fontId="75" fillId="0" borderId="0" xfId="386" applyNumberFormat="1" applyFont="1" applyFill="1" applyBorder="1" applyAlignment="1" applyProtection="1">
      <alignment horizontal="center" vertical="center" wrapText="1"/>
      <protection locked="0"/>
    </xf>
    <xf numFmtId="205" fontId="75" fillId="0" borderId="2" xfId="0" applyNumberFormat="1" applyFont="1" applyFill="1" applyBorder="1" applyAlignment="1" applyProtection="1">
      <alignment horizontal="center" vertical="center" wrapText="1"/>
      <protection/>
    </xf>
    <xf numFmtId="0" fontId="75" fillId="0" borderId="2" xfId="436" applyNumberFormat="1" applyFont="1" applyFill="1" applyBorder="1" applyAlignment="1" applyProtection="1">
      <alignment horizontal="center" vertical="center" wrapText="1"/>
      <protection locked="0"/>
    </xf>
    <xf numFmtId="0" fontId="74" fillId="0" borderId="2" xfId="436" applyNumberFormat="1" applyFont="1" applyFill="1" applyBorder="1" applyAlignment="1" applyProtection="1">
      <alignment horizontal="center" vertical="center" wrapText="1"/>
      <protection locked="0"/>
    </xf>
    <xf numFmtId="0" fontId="74" fillId="0" borderId="2" xfId="386" applyNumberFormat="1" applyFont="1" applyFill="1" applyBorder="1" applyAlignment="1">
      <alignment horizontal="center" vertical="center" wrapText="1"/>
      <protection/>
    </xf>
    <xf numFmtId="206" fontId="74" fillId="0" borderId="2" xfId="0" applyNumberFormat="1" applyFont="1" applyFill="1" applyBorder="1" applyAlignment="1">
      <alignment horizontal="center" vertical="center"/>
    </xf>
    <xf numFmtId="206" fontId="75" fillId="0" borderId="2" xfId="436" applyNumberFormat="1" applyFont="1" applyFill="1" applyBorder="1" applyAlignment="1" applyProtection="1">
      <alignment horizontal="center" vertical="center" wrapText="1"/>
      <protection/>
    </xf>
    <xf numFmtId="0" fontId="75" fillId="0" borderId="2" xfId="386" applyNumberFormat="1" applyFont="1" applyFill="1" applyBorder="1" applyAlignment="1">
      <alignment horizontal="center" vertical="center" wrapText="1"/>
      <protection/>
    </xf>
    <xf numFmtId="0" fontId="76" fillId="0" borderId="0" xfId="386" applyNumberFormat="1" applyFont="1" applyFill="1" applyBorder="1" applyAlignment="1">
      <alignment horizontal="left" vertical="center" wrapText="1"/>
      <protection/>
    </xf>
    <xf numFmtId="0" fontId="77" fillId="0" borderId="0" xfId="386" applyNumberFormat="1" applyFont="1" applyFill="1" applyBorder="1" applyAlignment="1">
      <alignment horizontal="center" vertical="center" wrapText="1"/>
      <protection/>
    </xf>
    <xf numFmtId="0" fontId="77" fillId="0" borderId="0" xfId="386" applyNumberFormat="1" applyFont="1" applyFill="1" applyAlignment="1">
      <alignment horizontal="center" vertical="center" wrapText="1"/>
      <protection/>
    </xf>
    <xf numFmtId="0" fontId="79" fillId="0" borderId="0" xfId="386" applyNumberFormat="1" applyFont="1" applyFill="1" applyBorder="1" applyAlignment="1">
      <alignment horizontal="center" vertical="center" wrapText="1"/>
      <protection/>
    </xf>
    <xf numFmtId="0" fontId="79" fillId="0" borderId="0" xfId="386" applyNumberFormat="1" applyFont="1" applyFill="1" applyAlignment="1">
      <alignment horizontal="center" vertical="center" wrapText="1"/>
      <protection/>
    </xf>
    <xf numFmtId="0" fontId="75" fillId="0" borderId="2" xfId="0" applyFont="1" applyFill="1" applyBorder="1" applyAlignment="1">
      <alignment horizontal="center" vertical="center" wrapText="1"/>
    </xf>
    <xf numFmtId="205" fontId="75" fillId="0" borderId="1" xfId="0" applyNumberFormat="1" applyFont="1" applyFill="1" applyBorder="1" applyAlignment="1" applyProtection="1">
      <alignment horizontal="center" vertical="center" wrapText="1"/>
      <protection/>
    </xf>
    <xf numFmtId="0" fontId="80" fillId="0" borderId="0" xfId="386" applyNumberFormat="1" applyFont="1" applyFill="1" applyAlignment="1">
      <alignment horizontal="left" vertical="center" wrapText="1"/>
      <protection/>
    </xf>
    <xf numFmtId="0" fontId="81" fillId="0" borderId="2" xfId="436" applyNumberFormat="1" applyFont="1" applyFill="1" applyBorder="1" applyAlignment="1" applyProtection="1">
      <alignment vertical="center" wrapText="1"/>
      <protection locked="0"/>
    </xf>
    <xf numFmtId="0" fontId="6" fillId="0" borderId="2" xfId="436" applyNumberFormat="1" applyFont="1" applyFill="1" applyBorder="1" applyAlignment="1" applyProtection="1">
      <alignment horizontal="left" vertical="center" wrapText="1" indent="1"/>
      <protection locked="0"/>
    </xf>
    <xf numFmtId="0" fontId="74" fillId="0" borderId="2" xfId="0" applyFont="1" applyFill="1" applyBorder="1" applyAlignment="1">
      <alignment horizontal="justify" vertical="center"/>
    </xf>
    <xf numFmtId="207" fontId="75" fillId="0" borderId="2" xfId="436" applyNumberFormat="1" applyFont="1" applyFill="1" applyBorder="1" applyAlignment="1" applyProtection="1">
      <alignment horizontal="center" vertical="center" wrapText="1"/>
      <protection/>
    </xf>
    <xf numFmtId="0" fontId="80" fillId="0" borderId="0" xfId="386" applyNumberFormat="1" applyFont="1" applyFill="1" applyAlignment="1">
      <alignment horizontal="center" vertical="center" wrapText="1"/>
      <protection/>
    </xf>
    <xf numFmtId="205" fontId="74" fillId="0" borderId="2" xfId="0" applyNumberFormat="1" applyFont="1" applyFill="1" applyBorder="1" applyAlignment="1">
      <alignment horizontal="center" vertical="center"/>
    </xf>
    <xf numFmtId="0" fontId="77" fillId="0" borderId="0" xfId="386" applyNumberFormat="1" applyFont="1" applyFill="1" applyBorder="1" applyAlignment="1">
      <alignment horizontal="left" vertical="center" wrapText="1"/>
      <protection/>
    </xf>
    <xf numFmtId="0" fontId="78" fillId="0" borderId="0" xfId="386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86" applyNumberFormat="1" applyFont="1" applyFill="1" applyBorder="1" applyAlignment="1" applyProtection="1">
      <alignment horizontal="center" vertical="center" wrapText="1"/>
      <protection locked="0"/>
    </xf>
    <xf numFmtId="0" fontId="75" fillId="0" borderId="21" xfId="386" applyNumberFormat="1" applyFont="1" applyFill="1" applyBorder="1" applyAlignment="1" applyProtection="1">
      <alignment horizontal="center" vertical="center" wrapText="1"/>
      <protection locked="0"/>
    </xf>
    <xf numFmtId="0" fontId="75" fillId="0" borderId="22" xfId="386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386" applyNumberFormat="1" applyFont="1" applyFill="1" applyBorder="1" applyAlignment="1" applyProtection="1">
      <alignment horizontal="right" vertical="center" wrapText="1"/>
      <protection locked="0"/>
    </xf>
    <xf numFmtId="0" fontId="75" fillId="0" borderId="2" xfId="0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horizontal="center" vertical="center" wrapText="1"/>
    </xf>
    <xf numFmtId="0" fontId="4" fillId="0" borderId="1" xfId="386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386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386" applyNumberFormat="1" applyFont="1" applyFill="1" applyBorder="1" applyAlignment="1" applyProtection="1">
      <alignment horizontal="center" vertical="center" wrapText="1"/>
      <protection locked="0"/>
    </xf>
    <xf numFmtId="0" fontId="4" fillId="0" borderId="22" xfId="386" applyNumberFormat="1" applyFont="1" applyFill="1" applyBorder="1" applyAlignment="1" applyProtection="1">
      <alignment horizontal="center" vertical="center" wrapText="1"/>
      <protection locked="0"/>
    </xf>
    <xf numFmtId="0" fontId="75" fillId="0" borderId="2" xfId="386" applyNumberFormat="1" applyFont="1" applyFill="1" applyBorder="1" applyAlignment="1">
      <alignment horizontal="center" vertical="center" wrapText="1"/>
      <protection/>
    </xf>
  </cellXfs>
  <cellStyles count="5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??" xfId="20"/>
    <cellStyle name="?? [0]" xfId="21"/>
    <cellStyle name="??_0N-HANDLING " xfId="22"/>
    <cellStyle name="@_text" xfId="23"/>
    <cellStyle name="_(中企华)审计评估联合申报明细表.V1" xfId="24"/>
    <cellStyle name="_2009年配套" xfId="25"/>
    <cellStyle name="_2010年一般预算收支平衡表（陈冬毅发）" xfId="26"/>
    <cellStyle name="_2011-2012学年自治区人民政府中等职业教育奖学金经费分配方案" xfId="27"/>
    <cellStyle name="_2011年春季学期特定生活费" xfId="28"/>
    <cellStyle name="_2011年高校科研经费分配表" xfId="29"/>
    <cellStyle name="_2011年高校助学金分配表（80%）" xfId="30"/>
    <cellStyle name="_2011年中等职业学校国家助学 金经费分配表（第二批）" xfId="31"/>
    <cellStyle name="_2013年百色市闲置校舍改建中小学附设幼儿园合计表(报教育厅)" xfId="32"/>
    <cellStyle name="_CBRE明细表" xfId="33"/>
    <cellStyle name="_ET_STYLE_NoName_00_" xfId="34"/>
    <cellStyle name="_ET_STYLE_NoName_00__Book1" xfId="35"/>
    <cellStyle name="_ET_STYLE_NoName_00__附件1广西壮族自治区巡回支教点建设规划（2012-2015年）" xfId="36"/>
    <cellStyle name="_ET_STYLE_NoName_00__附件2广西壮族自治区扶持普惠性民办幼儿园奖补资金申报表（2012-2015年）" xfId="37"/>
    <cellStyle name="_ET_STYLE_NoName_00__附件3广西壮族自治区扶持集体、企事业单位办园奖补资金申报表（2012-2015年）" xfId="38"/>
    <cellStyle name="_KPMG original version" xfId="39"/>
    <cellStyle name="_KPMG original version_(中企华)审计评估联合申报明细表.V1" xfId="40"/>
    <cellStyle name="_KPMG original version_附件1：审计评估联合申报明细表" xfId="41"/>
    <cellStyle name="_long term loan - others 300504" xfId="42"/>
    <cellStyle name="_long term loan - others 300504_(中企华)审计评估联合申报明细表.V1" xfId="43"/>
    <cellStyle name="_long term loan - others 300504_KPMG original version" xfId="44"/>
    <cellStyle name="_long term loan - others 300504_KPMG original version_(中企华)审计评估联合申报明细表.V1" xfId="45"/>
    <cellStyle name="_long term loan - others 300504_KPMG original version_附件1：审计评估联合申报明细表" xfId="46"/>
    <cellStyle name="_long term loan - others 300504_Shenhua PBC package 050530" xfId="47"/>
    <cellStyle name="_long term loan - others 300504_Shenhua PBC package 050530_(中企华)审计评估联合申报明细表.V1" xfId="48"/>
    <cellStyle name="_long term loan - others 300504_Shenhua PBC package 050530_附件1：审计评估联合申报明细表" xfId="49"/>
    <cellStyle name="_long term loan - others 300504_附件1：审计评估联合申报明细表" xfId="50"/>
    <cellStyle name="_long term loan - others 300504_审计调查表.V3" xfId="51"/>
    <cellStyle name="_Part III.200406.Loan and Liabilities details.(Site Name)" xfId="52"/>
    <cellStyle name="_Part III.200406.Loan and Liabilities details.(Site Name)_(中企华)审计评估联合申报明细表.V1" xfId="53"/>
    <cellStyle name="_Part III.200406.Loan and Liabilities details.(Site Name)_KPMG original version" xfId="54"/>
    <cellStyle name="_Part III.200406.Loan and Liabilities details.(Site Name)_KPMG original version_(中企华)审计评估联合申报明细表.V1" xfId="55"/>
    <cellStyle name="_Part III.200406.Loan and Liabilities details.(Site Name)_KPMG original version_附件1：审计评估联合申报明细表" xfId="56"/>
    <cellStyle name="_Part III.200406.Loan and Liabilities details.(Site Name)_Shenhua PBC package 050530" xfId="57"/>
    <cellStyle name="_Part III.200406.Loan and Liabilities details.(Site Name)_Shenhua PBC package 050530_(中企华)审计评估联合申报明细表.V1" xfId="58"/>
    <cellStyle name="_Part III.200406.Loan and Liabilities details.(Site Name)_Shenhua PBC package 050530_附件1：审计评估联合申报明细表" xfId="59"/>
    <cellStyle name="_Part III.200406.Loan and Liabilities details.(Site Name)_附件1：审计评估联合申报明细表" xfId="60"/>
    <cellStyle name="_Part III.200406.Loan and Liabilities details.(Site Name)_审计调查表.V3" xfId="61"/>
    <cellStyle name="_Shenhua PBC package 050530" xfId="62"/>
    <cellStyle name="_Shenhua PBC package 050530_(中企华)审计评估联合申报明细表.V1" xfId="63"/>
    <cellStyle name="_Shenhua PBC package 050530_附件1：审计评估联合申报明细表" xfId="64"/>
    <cellStyle name="_房屋建筑评估申报表" xfId="65"/>
    <cellStyle name="_附件1：审计评估联合申报明细表" xfId="66"/>
    <cellStyle name="_附件2：扶绥县教师周转宿舍建设试点项目2010年中央预算内投资计划建议方案表" xfId="67"/>
    <cellStyle name="_副本桂财教(2011)号（2011年免学费分配表）" xfId="68"/>
    <cellStyle name="_基础经济指标测算表" xfId="69"/>
    <cellStyle name="_审计调查表.V3" xfId="70"/>
    <cellStyle name="_文函专递0211-施工企业调查表（附件）" xfId="71"/>
    <cellStyle name="_梧州市扶持集体、企事业单位办园申报表（审核公式）" xfId="72"/>
    <cellStyle name="_梧州市扶持民办幼儿园申报表（审核公式）" xfId="73"/>
    <cellStyle name="_梧州市巡回支教点申报表（审核公式）" xfId="74"/>
    <cellStyle name="_细表" xfId="75"/>
    <cellStyle name="{Comma [0]}" xfId="76"/>
    <cellStyle name="{Comma}" xfId="77"/>
    <cellStyle name="{Date}" xfId="78"/>
    <cellStyle name="{Month}" xfId="79"/>
    <cellStyle name="{Percent}" xfId="80"/>
    <cellStyle name="{Thousand [0]}" xfId="81"/>
    <cellStyle name="{Thousand}" xfId="82"/>
    <cellStyle name="{Z'0000(1 dec)}" xfId="83"/>
    <cellStyle name="{Z'0000(4 dec)}" xfId="84"/>
    <cellStyle name="0,0_x000d__x000a_NA_x000d__x000a_" xfId="85"/>
    <cellStyle name="0,0_x000d__x000a_NA_x000d__x000a_ 2" xfId="86"/>
    <cellStyle name="0,0_x000d__x000a_NA_x000d__x000a_ 3" xfId="87"/>
    <cellStyle name="0,0_x000d__x000a_NA_x000d__x000a_ 4" xfId="88"/>
    <cellStyle name="0,0_x000d__x000a_NA_x000d__x000a_ 5" xfId="89"/>
    <cellStyle name="0,0_x000d__x000a_NA_x000d__x000a_ 6" xfId="90"/>
    <cellStyle name="0,0_x000d__x000a_NA_x000d__x000a_ 7" xfId="91"/>
    <cellStyle name="0,0_x000d__x000a_NA_x000d__x000a_ 8" xfId="92"/>
    <cellStyle name="0,0_x000d__x000a_NA_x000d__x000a_ 9" xfId="93"/>
    <cellStyle name="20% - 强调文字颜色 1 2" xfId="94"/>
    <cellStyle name="20% - 强调文字颜色 1 2 2" xfId="95"/>
    <cellStyle name="20% - 强调文字颜色 1 3" xfId="96"/>
    <cellStyle name="20% - 强调文字颜色 1 3 2" xfId="97"/>
    <cellStyle name="20% - 强调文字颜色 1 4" xfId="98"/>
    <cellStyle name="20% - 强调文字颜色 1 5" xfId="99"/>
    <cellStyle name="20% - 强调文字颜色 1 6" xfId="100"/>
    <cellStyle name="20% - 强调文字颜色 1 7" xfId="101"/>
    <cellStyle name="20% - 强调文字颜色 2 2" xfId="102"/>
    <cellStyle name="20% - 强调文字颜色 2 2 2" xfId="103"/>
    <cellStyle name="20% - 强调文字颜色 2 3" xfId="104"/>
    <cellStyle name="20% - 强调文字颜色 2 3 2" xfId="105"/>
    <cellStyle name="20% - 强调文字颜色 2 4" xfId="106"/>
    <cellStyle name="20% - 强调文字颜色 2 5" xfId="107"/>
    <cellStyle name="20% - 强调文字颜色 2 6" xfId="108"/>
    <cellStyle name="20% - 强调文字颜色 2 7" xfId="109"/>
    <cellStyle name="20% - 强调文字颜色 3 2" xfId="110"/>
    <cellStyle name="20% - 强调文字颜色 3 2 2" xfId="111"/>
    <cellStyle name="20% - 强调文字颜色 3 3" xfId="112"/>
    <cellStyle name="20% - 强调文字颜色 3 3 2" xfId="113"/>
    <cellStyle name="20% - 强调文字颜色 3 4" xfId="114"/>
    <cellStyle name="20% - 强调文字颜色 3 5" xfId="115"/>
    <cellStyle name="20% - 强调文字颜色 3 6" xfId="116"/>
    <cellStyle name="20% - 强调文字颜色 3 7" xfId="117"/>
    <cellStyle name="20% - 强调文字颜色 4 2" xfId="118"/>
    <cellStyle name="20% - 强调文字颜色 4 2 2" xfId="119"/>
    <cellStyle name="20% - 强调文字颜色 4 3" xfId="120"/>
    <cellStyle name="20% - 强调文字颜色 4 3 2" xfId="121"/>
    <cellStyle name="20% - 强调文字颜色 4 4" xfId="122"/>
    <cellStyle name="20% - 强调文字颜色 4 5" xfId="123"/>
    <cellStyle name="20% - 强调文字颜色 4 6" xfId="124"/>
    <cellStyle name="20% - 强调文字颜色 4 7" xfId="125"/>
    <cellStyle name="20% - 强调文字颜色 5 2" xfId="126"/>
    <cellStyle name="20% - 强调文字颜色 5 2 2" xfId="127"/>
    <cellStyle name="20% - 强调文字颜色 5 3" xfId="128"/>
    <cellStyle name="20% - 强调文字颜色 5 3 2" xfId="129"/>
    <cellStyle name="20% - 强调文字颜色 5 4" xfId="130"/>
    <cellStyle name="20% - 强调文字颜色 5 5" xfId="131"/>
    <cellStyle name="20% - 强调文字颜色 5 6" xfId="132"/>
    <cellStyle name="20% - 强调文字颜色 5 7" xfId="133"/>
    <cellStyle name="20% - 强调文字颜色 6 2" xfId="134"/>
    <cellStyle name="20% - 强调文字颜色 6 2 2" xfId="135"/>
    <cellStyle name="20% - 强调文字颜色 6 3" xfId="136"/>
    <cellStyle name="20% - 强调文字颜色 6 3 2" xfId="137"/>
    <cellStyle name="20% - 强调文字颜色 6 4" xfId="138"/>
    <cellStyle name="20% - 强调文字颜色 6 5" xfId="139"/>
    <cellStyle name="20% - 强调文字颜色 6 6" xfId="140"/>
    <cellStyle name="20% - 强调文字颜色 6 7" xfId="141"/>
    <cellStyle name="40% - 强调文字颜色 1 2" xfId="142"/>
    <cellStyle name="40% - 强调文字颜色 1 2 2" xfId="143"/>
    <cellStyle name="40% - 强调文字颜色 1 3" xfId="144"/>
    <cellStyle name="40% - 强调文字颜色 1 3 2" xfId="145"/>
    <cellStyle name="40% - 强调文字颜色 1 4" xfId="146"/>
    <cellStyle name="40% - 强调文字颜色 1 5" xfId="147"/>
    <cellStyle name="40% - 强调文字颜色 1 6" xfId="148"/>
    <cellStyle name="40% - 强调文字颜色 1 7" xfId="149"/>
    <cellStyle name="40% - 强调文字颜色 2 2" xfId="150"/>
    <cellStyle name="40% - 强调文字颜色 2 2 2" xfId="151"/>
    <cellStyle name="40% - 强调文字颜色 2 3" xfId="152"/>
    <cellStyle name="40% - 强调文字颜色 2 3 2" xfId="153"/>
    <cellStyle name="40% - 强调文字颜色 2 4" xfId="154"/>
    <cellStyle name="40% - 强调文字颜色 2 5" xfId="155"/>
    <cellStyle name="40% - 强调文字颜色 2 6" xfId="156"/>
    <cellStyle name="40% - 强调文字颜色 2 7" xfId="157"/>
    <cellStyle name="40% - 强调文字颜色 3 2" xfId="158"/>
    <cellStyle name="40% - 强调文字颜色 3 2 2" xfId="159"/>
    <cellStyle name="40% - 强调文字颜色 3 3" xfId="160"/>
    <cellStyle name="40% - 强调文字颜色 3 3 2" xfId="161"/>
    <cellStyle name="40% - 强调文字颜色 3 4" xfId="162"/>
    <cellStyle name="40% - 强调文字颜色 3 5" xfId="163"/>
    <cellStyle name="40% - 强调文字颜色 3 6" xfId="164"/>
    <cellStyle name="40% - 强调文字颜色 3 7" xfId="165"/>
    <cellStyle name="40% - 强调文字颜色 4 2" xfId="166"/>
    <cellStyle name="40% - 强调文字颜色 4 2 2" xfId="167"/>
    <cellStyle name="40% - 强调文字颜色 4 3" xfId="168"/>
    <cellStyle name="40% - 强调文字颜色 4 3 2" xfId="169"/>
    <cellStyle name="40% - 强调文字颜色 4 4" xfId="170"/>
    <cellStyle name="40% - 强调文字颜色 4 5" xfId="171"/>
    <cellStyle name="40% - 强调文字颜色 4 6" xfId="172"/>
    <cellStyle name="40% - 强调文字颜色 4 7" xfId="173"/>
    <cellStyle name="40% - 强调文字颜色 5 2" xfId="174"/>
    <cellStyle name="40% - 强调文字颜色 5 2 2" xfId="175"/>
    <cellStyle name="40% - 强调文字颜色 5 3" xfId="176"/>
    <cellStyle name="40% - 强调文字颜色 5 3 2" xfId="177"/>
    <cellStyle name="40% - 强调文字颜色 5 4" xfId="178"/>
    <cellStyle name="40% - 强调文字颜色 5 5" xfId="179"/>
    <cellStyle name="40% - 强调文字颜色 5 6" xfId="180"/>
    <cellStyle name="40% - 强调文字颜色 5 7" xfId="181"/>
    <cellStyle name="40% - 强调文字颜色 6 2" xfId="182"/>
    <cellStyle name="40% - 强调文字颜色 6 2 2" xfId="183"/>
    <cellStyle name="40% - 强调文字颜色 6 3" xfId="184"/>
    <cellStyle name="40% - 强调文字颜色 6 3 2" xfId="185"/>
    <cellStyle name="40% - 强调文字颜色 6 4" xfId="186"/>
    <cellStyle name="40% - 强调文字颜色 6 5" xfId="187"/>
    <cellStyle name="40% - 强调文字颜色 6 6" xfId="188"/>
    <cellStyle name="40% - 强调文字颜色 6 7" xfId="189"/>
    <cellStyle name="60% - 强调文字颜色 1 2" xfId="190"/>
    <cellStyle name="60% - 强调文字颜色 1 3" xfId="191"/>
    <cellStyle name="60% - 强调文字颜色 1 4" xfId="192"/>
    <cellStyle name="60% - 强调文字颜色 1 5" xfId="193"/>
    <cellStyle name="60% - 强调文字颜色 1 6" xfId="194"/>
    <cellStyle name="60% - 强调文字颜色 1 7" xfId="195"/>
    <cellStyle name="60% - 强调文字颜色 2 2" xfId="196"/>
    <cellStyle name="60% - 强调文字颜色 2 3" xfId="197"/>
    <cellStyle name="60% - 强调文字颜色 2 4" xfId="198"/>
    <cellStyle name="60% - 强调文字颜色 2 5" xfId="199"/>
    <cellStyle name="60% - 强调文字颜色 2 6" xfId="200"/>
    <cellStyle name="60% - 强调文字颜色 2 7" xfId="201"/>
    <cellStyle name="60% - 强调文字颜色 3 2" xfId="202"/>
    <cellStyle name="60% - 强调文字颜色 3 3" xfId="203"/>
    <cellStyle name="60% - 强调文字颜色 3 4" xfId="204"/>
    <cellStyle name="60% - 强调文字颜色 3 5" xfId="205"/>
    <cellStyle name="60% - 强调文字颜色 3 6" xfId="206"/>
    <cellStyle name="60% - 强调文字颜色 3 7" xfId="207"/>
    <cellStyle name="60% - 强调文字颜色 4 2" xfId="208"/>
    <cellStyle name="60% - 强调文字颜色 4 3" xfId="209"/>
    <cellStyle name="60% - 强调文字颜色 4 4" xfId="210"/>
    <cellStyle name="60% - 强调文字颜色 4 5" xfId="211"/>
    <cellStyle name="60% - 强调文字颜色 4 6" xfId="212"/>
    <cellStyle name="60% - 强调文字颜色 4 7" xfId="213"/>
    <cellStyle name="60% - 强调文字颜色 5 2" xfId="214"/>
    <cellStyle name="60% - 强调文字颜色 5 3" xfId="215"/>
    <cellStyle name="60% - 强调文字颜色 5 4" xfId="216"/>
    <cellStyle name="60% - 强调文字颜色 5 5" xfId="217"/>
    <cellStyle name="60% - 强调文字颜色 5 6" xfId="218"/>
    <cellStyle name="60% - 强调文字颜色 5 7" xfId="219"/>
    <cellStyle name="60% - 强调文字颜色 6 2" xfId="220"/>
    <cellStyle name="60% - 强调文字颜色 6 3" xfId="221"/>
    <cellStyle name="60% - 强调文字颜色 6 4" xfId="222"/>
    <cellStyle name="60% - 强调文字颜色 6 5" xfId="223"/>
    <cellStyle name="60% - 强调文字颜色 6 6" xfId="224"/>
    <cellStyle name="60% - 强调文字颜色 6 7" xfId="225"/>
    <cellStyle name="args.style" xfId="226"/>
    <cellStyle name="Calc Currency (0)" xfId="227"/>
    <cellStyle name="category" xfId="228"/>
    <cellStyle name="Column Headings" xfId="229"/>
    <cellStyle name="Column$Headings" xfId="230"/>
    <cellStyle name="Column_Title" xfId="231"/>
    <cellStyle name="Comma  - Style1" xfId="232"/>
    <cellStyle name="Comma  - Style2" xfId="233"/>
    <cellStyle name="Comma  - Style3" xfId="234"/>
    <cellStyle name="Comma  - Style4" xfId="235"/>
    <cellStyle name="Comma  - Style5" xfId="236"/>
    <cellStyle name="Comma  - Style6" xfId="237"/>
    <cellStyle name="Comma  - Style7" xfId="238"/>
    <cellStyle name="Comma  - Style8" xfId="239"/>
    <cellStyle name="Comma [0]_laroux" xfId="240"/>
    <cellStyle name="Comma_02(2003.12.31 PBC package.040304)" xfId="241"/>
    <cellStyle name="comma-d" xfId="242"/>
    <cellStyle name="Copied" xfId="243"/>
    <cellStyle name="COST1" xfId="244"/>
    <cellStyle name="Currency [0]_353HHC" xfId="245"/>
    <cellStyle name="Currency_353HHC" xfId="246"/>
    <cellStyle name="Date" xfId="247"/>
    <cellStyle name="Entered" xfId="248"/>
    <cellStyle name="entry box" xfId="249"/>
    <cellStyle name="entry box 2" xfId="250"/>
    <cellStyle name="Euro" xfId="251"/>
    <cellStyle name="e鯪9Y_x000b_" xfId="252"/>
    <cellStyle name="Format Number Column" xfId="253"/>
    <cellStyle name="gcd" xfId="254"/>
    <cellStyle name="gcd 2" xfId="255"/>
    <cellStyle name="gcd 3" xfId="256"/>
    <cellStyle name="gcd 4" xfId="257"/>
    <cellStyle name="gcd 5" xfId="258"/>
    <cellStyle name="gcd 6" xfId="259"/>
    <cellStyle name="gcd 7" xfId="260"/>
    <cellStyle name="gcd_Sheet2" xfId="261"/>
    <cellStyle name="Grey" xfId="262"/>
    <cellStyle name="HEADER" xfId="263"/>
    <cellStyle name="Header1" xfId="264"/>
    <cellStyle name="Header2" xfId="265"/>
    <cellStyle name="Header2 2" xfId="266"/>
    <cellStyle name="Input [yellow]" xfId="267"/>
    <cellStyle name="Input [yellow] 2" xfId="268"/>
    <cellStyle name="Input Cells" xfId="269"/>
    <cellStyle name="Input Cells 2" xfId="270"/>
    <cellStyle name="InputArea" xfId="271"/>
    <cellStyle name="KPMG Heading 1" xfId="272"/>
    <cellStyle name="KPMG Heading 2" xfId="273"/>
    <cellStyle name="KPMG Heading 3" xfId="274"/>
    <cellStyle name="KPMG Heading 4" xfId="275"/>
    <cellStyle name="KPMG Normal" xfId="276"/>
    <cellStyle name="KPMG Normal Text" xfId="277"/>
    <cellStyle name="Lines Fill" xfId="278"/>
    <cellStyle name="Linked Cells" xfId="279"/>
    <cellStyle name="Linked Cells 2" xfId="280"/>
    <cellStyle name="Milliers [0]_!!!GO" xfId="281"/>
    <cellStyle name="Milliers_!!!GO" xfId="282"/>
    <cellStyle name="Model" xfId="283"/>
    <cellStyle name="Monétaire [0]_!!!GO" xfId="284"/>
    <cellStyle name="Monétaire_!!!GO" xfId="285"/>
    <cellStyle name="New Times Roman" xfId="286"/>
    <cellStyle name="no dec" xfId="287"/>
    <cellStyle name="Normal - Style1" xfId="288"/>
    <cellStyle name="Normal - Style1 2" xfId="289"/>
    <cellStyle name="Normal_0105第二套审计报表定稿" xfId="290"/>
    <cellStyle name="Normalny_Arkusz1" xfId="291"/>
    <cellStyle name="Œ…‹æØ‚è [0.00]_Region Orders (2)" xfId="292"/>
    <cellStyle name="Œ…‹æØ‚è_Region Orders (2)" xfId="293"/>
    <cellStyle name="per.style" xfId="294"/>
    <cellStyle name="Percent [2]" xfId="295"/>
    <cellStyle name="Percent_PICC package Sept2002 (V120021005)1" xfId="296"/>
    <cellStyle name="Prefilled" xfId="297"/>
    <cellStyle name="Prefilled 2" xfId="298"/>
    <cellStyle name="pricing" xfId="299"/>
    <cellStyle name="PSChar" xfId="300"/>
    <cellStyle name="RevList" xfId="301"/>
    <cellStyle name="RevList 2" xfId="302"/>
    <cellStyle name="Sheet Head" xfId="303"/>
    <cellStyle name="style" xfId="304"/>
    <cellStyle name="style 2" xfId="305"/>
    <cellStyle name="style1" xfId="306"/>
    <cellStyle name="style2" xfId="307"/>
    <cellStyle name="subhead" xfId="308"/>
    <cellStyle name="Subtotal" xfId="309"/>
    <cellStyle name="百分比 2" xfId="310"/>
    <cellStyle name="百分比 2 2" xfId="311"/>
    <cellStyle name="百分比 3" xfId="312"/>
    <cellStyle name="百分比 3 2" xfId="313"/>
    <cellStyle name="标题 1 2" xfId="314"/>
    <cellStyle name="标题 1 3" xfId="315"/>
    <cellStyle name="标题 1 4" xfId="316"/>
    <cellStyle name="标题 1 5" xfId="317"/>
    <cellStyle name="标题 1 6" xfId="318"/>
    <cellStyle name="标题 1 7" xfId="319"/>
    <cellStyle name="标题 10" xfId="320"/>
    <cellStyle name="标题 2 2" xfId="321"/>
    <cellStyle name="标题 2 3" xfId="322"/>
    <cellStyle name="标题 2 4" xfId="323"/>
    <cellStyle name="标题 2 5" xfId="324"/>
    <cellStyle name="标题 2 6" xfId="325"/>
    <cellStyle name="标题 2 7" xfId="326"/>
    <cellStyle name="标题 3 2" xfId="327"/>
    <cellStyle name="标题 3 3" xfId="328"/>
    <cellStyle name="标题 3 4" xfId="329"/>
    <cellStyle name="标题 3 5" xfId="330"/>
    <cellStyle name="标题 3 6" xfId="331"/>
    <cellStyle name="标题 3 7" xfId="332"/>
    <cellStyle name="标题 4 2" xfId="333"/>
    <cellStyle name="标题 4 3" xfId="334"/>
    <cellStyle name="标题 4 4" xfId="335"/>
    <cellStyle name="标题 4 5" xfId="336"/>
    <cellStyle name="标题 4 6" xfId="337"/>
    <cellStyle name="标题 4 7" xfId="338"/>
    <cellStyle name="标题 5" xfId="339"/>
    <cellStyle name="标题 6" xfId="340"/>
    <cellStyle name="标题 7" xfId="341"/>
    <cellStyle name="标题 8" xfId="342"/>
    <cellStyle name="标题 9" xfId="343"/>
    <cellStyle name="差 2" xfId="344"/>
    <cellStyle name="差 2 2" xfId="345"/>
    <cellStyle name="差 3" xfId="346"/>
    <cellStyle name="差 3 2" xfId="347"/>
    <cellStyle name="差 4" xfId="348"/>
    <cellStyle name="差 5" xfId="349"/>
    <cellStyle name="差 6" xfId="350"/>
    <cellStyle name="差 7" xfId="351"/>
    <cellStyle name="差_04.收入和财力基础表" xfId="352"/>
    <cellStyle name="差_2010年自治区财政与市、试点县财政年终决算结算单0211" xfId="353"/>
    <cellStyle name="差_2010年自治区财政与市、试点县财政年终决算结算单20101202" xfId="354"/>
    <cellStyle name="差_2011年高校质量工程经费分配表" xfId="355"/>
    <cellStyle name="差_2011年梧州市校舍维修改造项目计划" xfId="356"/>
    <cellStyle name="差_2013年薄改计划资金附件(1221修订）" xfId="357"/>
    <cellStyle name="差_2013年薄改计划资金附件1220" xfId="358"/>
    <cellStyle name="差_Book1" xfId="359"/>
    <cellStyle name="差_Book1_1" xfId="360"/>
    <cellStyle name="差_Book1_桂教报〔2011〕75号附件1的附件3" xfId="361"/>
    <cellStyle name="差_补助与上解情况表" xfId="362"/>
    <cellStyle name="差_桂财教(2010)245号附件（2010年县镇学校扩容改造和寄宿制学校及附属生活设施建设资金预算）" xfId="363"/>
    <cellStyle name="差_桂财教(2011)261号2012年薄改计划资金附件" xfId="364"/>
    <cellStyle name="差_桂财教【2010】246号附件2011年农村义务教育校舍维修改造资金项目计划表(110215)" xfId="365"/>
    <cellStyle name="差_桂教报〔2011〕75号附件1的附件3" xfId="366"/>
    <cellStyle name="差_桂林市2011年中小学校舍维修改造资金项目计划表" xfId="367"/>
    <cellStyle name="差_贺州市2010学校改扩容改造和寄宿制学校及附属生活设施建设项目计划表" xfId="368"/>
    <cellStyle name="差_玉林市2011年农村中小学校舍维修改造资金项目890" xfId="369"/>
    <cellStyle name="常规 10" xfId="370"/>
    <cellStyle name="常规 10 2" xfId="371"/>
    <cellStyle name="常规 11" xfId="372"/>
    <cellStyle name="常规 11 2" xfId="373"/>
    <cellStyle name="常规 12" xfId="374"/>
    <cellStyle name="常规 12 2" xfId="375"/>
    <cellStyle name="常规 12 3" xfId="376"/>
    <cellStyle name="常规 13" xfId="377"/>
    <cellStyle name="常规 13 2" xfId="378"/>
    <cellStyle name="常规 14" xfId="379"/>
    <cellStyle name="常规 15" xfId="380"/>
    <cellStyle name="常规 15 2" xfId="381"/>
    <cellStyle name="常规 16 2" xfId="382"/>
    <cellStyle name="常规 16 3" xfId="383"/>
    <cellStyle name="常规 16 4" xfId="384"/>
    <cellStyle name="常规 17 2" xfId="385"/>
    <cellStyle name="常规 2" xfId="386"/>
    <cellStyle name="常规 2 10" xfId="387"/>
    <cellStyle name="常规 2 11" xfId="388"/>
    <cellStyle name="常规 2 12" xfId="389"/>
    <cellStyle name="常规 2 2" xfId="390"/>
    <cellStyle name="常规 2 2 2" xfId="391"/>
    <cellStyle name="常规 2 3" xfId="392"/>
    <cellStyle name="常规 2 3 2" xfId="393"/>
    <cellStyle name="常规 2 4" xfId="394"/>
    <cellStyle name="常规 2 5" xfId="395"/>
    <cellStyle name="常规 2 6" xfId="396"/>
    <cellStyle name="常规 2 7" xfId="397"/>
    <cellStyle name="常规 2 8" xfId="398"/>
    <cellStyle name="常规 2 9" xfId="399"/>
    <cellStyle name="常规 2_民生政策最低支出需求" xfId="400"/>
    <cellStyle name="常规 25" xfId="401"/>
    <cellStyle name="常规 26" xfId="402"/>
    <cellStyle name="常规 27" xfId="403"/>
    <cellStyle name="常规 29" xfId="404"/>
    <cellStyle name="常规 3" xfId="405"/>
    <cellStyle name="常规 3 2" xfId="406"/>
    <cellStyle name="常规 3 2 2" xfId="407"/>
    <cellStyle name="常规 3 3" xfId="408"/>
    <cellStyle name="常规 3 4" xfId="409"/>
    <cellStyle name="常规 3 5" xfId="410"/>
    <cellStyle name="常规 3 6" xfId="411"/>
    <cellStyle name="常规 3 7" xfId="412"/>
    <cellStyle name="常规 3 8" xfId="413"/>
    <cellStyle name="常规 3 9" xfId="414"/>
    <cellStyle name="常规 30" xfId="415"/>
    <cellStyle name="常规 31" xfId="416"/>
    <cellStyle name="常规 4" xfId="417"/>
    <cellStyle name="常规 4 2" xfId="418"/>
    <cellStyle name="常规 4 3" xfId="419"/>
    <cellStyle name="常规 4 4" xfId="420"/>
    <cellStyle name="常规 4 5" xfId="421"/>
    <cellStyle name="常规 4_复件 附件：2013年专项配套项目3.10" xfId="422"/>
    <cellStyle name="常规 5" xfId="423"/>
    <cellStyle name="常规 5 2" xfId="424"/>
    <cellStyle name="常规 5 2 2" xfId="425"/>
    <cellStyle name="常规 6" xfId="426"/>
    <cellStyle name="常规 6 2" xfId="427"/>
    <cellStyle name="常规 7" xfId="428"/>
    <cellStyle name="常规 7 2" xfId="429"/>
    <cellStyle name="常规 8" xfId="430"/>
    <cellStyle name="常规 8 2" xfId="431"/>
    <cellStyle name="常规 8 3" xfId="432"/>
    <cellStyle name="常规 9" xfId="433"/>
    <cellStyle name="常规 9 2" xfId="434"/>
    <cellStyle name="常规 9 3" xfId="435"/>
    <cellStyle name="常规_直99_2005年一般性转移支付基础测算数据" xfId="436"/>
    <cellStyle name="超级链接" xfId="437"/>
    <cellStyle name="分级显示行_1_4附件二凯旋评估表" xfId="438"/>
    <cellStyle name="公司标准表" xfId="439"/>
    <cellStyle name="公司标准表 2" xfId="440"/>
    <cellStyle name="好 2" xfId="441"/>
    <cellStyle name="好 3" xfId="442"/>
    <cellStyle name="好 3 2" xfId="443"/>
    <cellStyle name="好 4" xfId="444"/>
    <cellStyle name="好 5" xfId="445"/>
    <cellStyle name="好 6" xfId="446"/>
    <cellStyle name="好 7" xfId="447"/>
    <cellStyle name="好_2011年高校质量工程经费分配表" xfId="448"/>
    <cellStyle name="好_2011年梧州市校舍维修改造项目计划" xfId="449"/>
    <cellStyle name="好_2013年薄改计划资金附件(1221修订）" xfId="450"/>
    <cellStyle name="好_2013年薄改计划资金附件1220" xfId="451"/>
    <cellStyle name="好_Book1" xfId="452"/>
    <cellStyle name="好_Book1_1" xfId="453"/>
    <cellStyle name="好_Book1_桂教报〔2011〕75号附件1的附件3" xfId="454"/>
    <cellStyle name="好_Sheet1" xfId="455"/>
    <cellStyle name="好_桂财教(2010)245号附件（2010年县镇学校扩容改造和寄宿制学校及附属生活设施建设资金预算）" xfId="456"/>
    <cellStyle name="好_桂财教(2011)261号2012年薄改计划资金附件" xfId="457"/>
    <cellStyle name="好_桂财教【2010】246号附件2011年农村义务教育校舍维修改造资金项目计划表(110215)" xfId="458"/>
    <cellStyle name="好_桂教报〔2011〕75号附件1的附件3" xfId="459"/>
    <cellStyle name="好_桂林市2011年中小学校舍维修改造资金项目计划表" xfId="460"/>
    <cellStyle name="好_贺州市2010学校改扩容改造和寄宿制学校及附属生活设施建设项目计划表" xfId="461"/>
    <cellStyle name="好_图书配备方案附件1.2" xfId="462"/>
    <cellStyle name="好_玉林市2011年农村中小学校舍维修改造资金项目890" xfId="463"/>
    <cellStyle name="后继超级链接" xfId="464"/>
    <cellStyle name="汇总 2" xfId="465"/>
    <cellStyle name="汇总 3" xfId="466"/>
    <cellStyle name="汇总 3 2" xfId="467"/>
    <cellStyle name="汇总 4" xfId="468"/>
    <cellStyle name="汇总 5" xfId="469"/>
    <cellStyle name="汇总 6" xfId="470"/>
    <cellStyle name="汇总 7" xfId="471"/>
    <cellStyle name="计算 2" xfId="472"/>
    <cellStyle name="计算 3" xfId="473"/>
    <cellStyle name="计算 3 2" xfId="474"/>
    <cellStyle name="计算 4" xfId="475"/>
    <cellStyle name="计算 5" xfId="476"/>
    <cellStyle name="计算 6" xfId="477"/>
    <cellStyle name="计算 7" xfId="478"/>
    <cellStyle name="检查单元格 2" xfId="479"/>
    <cellStyle name="检查单元格 3" xfId="480"/>
    <cellStyle name="检查单元格 4" xfId="481"/>
    <cellStyle name="检查单元格 5" xfId="482"/>
    <cellStyle name="检查单元格 6" xfId="483"/>
    <cellStyle name="检查单元格 7" xfId="484"/>
    <cellStyle name="解释性文本 2" xfId="485"/>
    <cellStyle name="解释性文本 3" xfId="486"/>
    <cellStyle name="解释性文本 3 2" xfId="487"/>
    <cellStyle name="解释性文本 4" xfId="488"/>
    <cellStyle name="解释性文本 5" xfId="489"/>
    <cellStyle name="解释性文本 6" xfId="490"/>
    <cellStyle name="解释性文本 7" xfId="491"/>
    <cellStyle name="警告文本 2" xfId="492"/>
    <cellStyle name="警告文本 3" xfId="493"/>
    <cellStyle name="警告文本 3 2" xfId="494"/>
    <cellStyle name="警告文本 4" xfId="495"/>
    <cellStyle name="警告文本 5" xfId="496"/>
    <cellStyle name="警告文本 6" xfId="497"/>
    <cellStyle name="警告文本 7" xfId="498"/>
    <cellStyle name="链接单元格 2" xfId="499"/>
    <cellStyle name="链接单元格 3" xfId="500"/>
    <cellStyle name="链接单元格 3 2" xfId="501"/>
    <cellStyle name="链接单元格 4" xfId="502"/>
    <cellStyle name="链接单元格 5" xfId="503"/>
    <cellStyle name="链接单元格 6" xfId="504"/>
    <cellStyle name="链接单元格 7" xfId="505"/>
    <cellStyle name="霓付 [0]_97MBO" xfId="506"/>
    <cellStyle name="霓付_97MBO" xfId="507"/>
    <cellStyle name="烹拳 [0]_97MBO" xfId="508"/>
    <cellStyle name="烹拳_97MBO" xfId="509"/>
    <cellStyle name="普通_ 白土" xfId="510"/>
    <cellStyle name="千分位[0]_ 白土" xfId="511"/>
    <cellStyle name="千分位_ 白土" xfId="512"/>
    <cellStyle name="千位[0]_ 应交税金审定表" xfId="513"/>
    <cellStyle name="千位_ 应交税金审定表" xfId="514"/>
    <cellStyle name="千位分隔 2" xfId="515"/>
    <cellStyle name="千位分隔 2 2" xfId="516"/>
    <cellStyle name="千位分隔 3" xfId="517"/>
    <cellStyle name="千位分隔 3 2" xfId="518"/>
    <cellStyle name="千位分隔 3 2 2" xfId="519"/>
    <cellStyle name="千位分隔 4" xfId="520"/>
    <cellStyle name="千位分隔 4 2" xfId="521"/>
    <cellStyle name="千位分隔 5" xfId="522"/>
    <cellStyle name="千位分隔 6" xfId="523"/>
    <cellStyle name="千位分隔 6 2" xfId="524"/>
    <cellStyle name="千位分隔[0] 2" xfId="525"/>
    <cellStyle name="钎霖_laroux" xfId="526"/>
    <cellStyle name="强调文字颜色 1 2" xfId="527"/>
    <cellStyle name="强调文字颜色 1 3" xfId="528"/>
    <cellStyle name="强调文字颜色 1 4" xfId="529"/>
    <cellStyle name="强调文字颜色 1 5" xfId="530"/>
    <cellStyle name="强调文字颜色 1 6" xfId="531"/>
    <cellStyle name="强调文字颜色 1 7" xfId="532"/>
    <cellStyle name="强调文字颜色 2 2" xfId="533"/>
    <cellStyle name="强调文字颜色 2 3" xfId="534"/>
    <cellStyle name="强调文字颜色 2 4" xfId="535"/>
    <cellStyle name="强调文字颜色 2 5" xfId="536"/>
    <cellStyle name="强调文字颜色 2 6" xfId="537"/>
    <cellStyle name="强调文字颜色 2 7" xfId="538"/>
    <cellStyle name="强调文字颜色 3 2" xfId="539"/>
    <cellStyle name="强调文字颜色 3 3" xfId="540"/>
    <cellStyle name="强调文字颜色 3 4" xfId="541"/>
    <cellStyle name="强调文字颜色 3 5" xfId="542"/>
    <cellStyle name="强调文字颜色 3 6" xfId="543"/>
    <cellStyle name="强调文字颜色 3 7" xfId="544"/>
    <cellStyle name="强调文字颜色 4 2" xfId="545"/>
    <cellStyle name="强调文字颜色 4 3" xfId="546"/>
    <cellStyle name="强调文字颜色 4 4" xfId="547"/>
    <cellStyle name="强调文字颜色 4 5" xfId="548"/>
    <cellStyle name="强调文字颜色 4 6" xfId="549"/>
    <cellStyle name="强调文字颜色 4 7" xfId="550"/>
    <cellStyle name="强调文字颜色 5 2" xfId="551"/>
    <cellStyle name="强调文字颜色 5 3" xfId="552"/>
    <cellStyle name="强调文字颜色 5 4" xfId="553"/>
    <cellStyle name="强调文字颜色 5 5" xfId="554"/>
    <cellStyle name="强调文字颜色 5 6" xfId="555"/>
    <cellStyle name="强调文字颜色 5 7" xfId="556"/>
    <cellStyle name="强调文字颜色 6 2" xfId="557"/>
    <cellStyle name="强调文字颜色 6 3" xfId="558"/>
    <cellStyle name="强调文字颜色 6 4" xfId="559"/>
    <cellStyle name="强调文字颜色 6 5" xfId="560"/>
    <cellStyle name="强调文字颜色 6 6" xfId="561"/>
    <cellStyle name="强调文字颜色 6 7" xfId="562"/>
    <cellStyle name="适中 2" xfId="563"/>
    <cellStyle name="适中 3" xfId="564"/>
    <cellStyle name="适中 3 2" xfId="565"/>
    <cellStyle name="适中 4" xfId="566"/>
    <cellStyle name="适中 5" xfId="567"/>
    <cellStyle name="适中 6" xfId="568"/>
    <cellStyle name="适中 7" xfId="569"/>
    <cellStyle name="输出 2" xfId="570"/>
    <cellStyle name="输出 3" xfId="571"/>
    <cellStyle name="输出 3 2" xfId="572"/>
    <cellStyle name="输出 4" xfId="573"/>
    <cellStyle name="输出 5" xfId="574"/>
    <cellStyle name="输出 6" xfId="575"/>
    <cellStyle name="输出 7" xfId="576"/>
    <cellStyle name="输入 2" xfId="577"/>
    <cellStyle name="输入 3" xfId="578"/>
    <cellStyle name="输入 4" xfId="579"/>
    <cellStyle name="输入 5" xfId="580"/>
    <cellStyle name="输入 6" xfId="581"/>
    <cellStyle name="输入 7" xfId="582"/>
    <cellStyle name="样式 1" xfId="583"/>
    <cellStyle name="样式 1 10" xfId="584"/>
    <cellStyle name="样式 1 11" xfId="585"/>
    <cellStyle name="样式 1 12" xfId="586"/>
    <cellStyle name="样式 1 2" xfId="587"/>
    <cellStyle name="样式 1 3" xfId="588"/>
    <cellStyle name="样式 1 4" xfId="589"/>
    <cellStyle name="样式 1 5" xfId="590"/>
    <cellStyle name="样式 1 6" xfId="591"/>
    <cellStyle name="样式 1 7" xfId="592"/>
    <cellStyle name="样式 1 8" xfId="593"/>
    <cellStyle name="样式 1 9" xfId="594"/>
    <cellStyle name="样式 1_Sheet2" xfId="595"/>
    <cellStyle name="一般_NEGS" xfId="596"/>
    <cellStyle name="注释 2" xfId="597"/>
    <cellStyle name="注释 2 2" xfId="598"/>
    <cellStyle name="注释 3" xfId="599"/>
    <cellStyle name="注释 3 2" xfId="600"/>
    <cellStyle name="注释 4" xfId="601"/>
    <cellStyle name="注释 5" xfId="602"/>
    <cellStyle name="注释 6" xfId="603"/>
    <cellStyle name="注释 7" xfId="604"/>
    <cellStyle name="资产" xfId="605"/>
    <cellStyle name="资产 2" xfId="606"/>
    <cellStyle name="콤마 [0]_BOILER-CO1" xfId="607"/>
    <cellStyle name="콤마_BOILER-CO1" xfId="608"/>
    <cellStyle name="통화 [0]_BOILER-CO1" xfId="609"/>
    <cellStyle name="통화_BOILER-CO1" xfId="610"/>
    <cellStyle name="표준_0N-HANDLING " xfId="6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tabSelected="1" workbookViewId="0" topLeftCell="A1">
      <selection activeCell="N6" sqref="N6"/>
    </sheetView>
  </sheetViews>
  <sheetFormatPr defaultColWidth="9.140625" defaultRowHeight="15.75" customHeight="1"/>
  <cols>
    <col min="1" max="1" width="19.140625" style="27" customWidth="1"/>
    <col min="2" max="2" width="9.140625" style="14" customWidth="1"/>
    <col min="3" max="3" width="9.140625" style="4" customWidth="1"/>
    <col min="4" max="4" width="9.8515625" style="4" customWidth="1"/>
    <col min="5" max="8" width="9.140625" style="4" customWidth="1"/>
    <col min="9" max="9" width="9.8515625" style="4" customWidth="1"/>
    <col min="10" max="10" width="5.140625" style="4" customWidth="1"/>
    <col min="11" max="16384" width="9.00390625" style="15" customWidth="1"/>
  </cols>
  <sheetData>
    <row r="1" ht="20.1" customHeight="1">
      <c r="A1" s="13" t="s">
        <v>178</v>
      </c>
    </row>
    <row r="2" spans="1:11" s="17" customFormat="1" ht="39.95" customHeight="1">
      <c r="A2" s="28" t="s">
        <v>179</v>
      </c>
      <c r="B2" s="29"/>
      <c r="C2" s="30"/>
      <c r="D2" s="30"/>
      <c r="E2" s="30"/>
      <c r="F2" s="30"/>
      <c r="G2" s="30"/>
      <c r="H2" s="30"/>
      <c r="I2" s="30"/>
      <c r="J2" s="31"/>
      <c r="K2" s="16"/>
    </row>
    <row r="3" spans="1:10" s="17" customFormat="1" ht="15.6" customHeight="1">
      <c r="A3" s="1"/>
      <c r="B3" s="1"/>
      <c r="C3" s="5"/>
      <c r="D3" s="5"/>
      <c r="E3" s="5"/>
      <c r="F3" s="32" t="s">
        <v>0</v>
      </c>
      <c r="G3" s="32"/>
      <c r="H3" s="32"/>
      <c r="I3" s="32"/>
      <c r="J3" s="32"/>
    </row>
    <row r="4" spans="1:10" s="14" customFormat="1" ht="15.6" customHeight="1">
      <c r="A4" s="35" t="s">
        <v>1</v>
      </c>
      <c r="B4" s="37" t="s">
        <v>2</v>
      </c>
      <c r="C4" s="33" t="s">
        <v>3</v>
      </c>
      <c r="D4" s="33"/>
      <c r="E4" s="33"/>
      <c r="F4" s="33"/>
      <c r="G4" s="34"/>
      <c r="H4" s="34"/>
      <c r="I4" s="34"/>
      <c r="J4" s="39" t="s">
        <v>4</v>
      </c>
    </row>
    <row r="5" spans="1:10" ht="50.1" customHeight="1">
      <c r="A5" s="36"/>
      <c r="B5" s="38"/>
      <c r="C5" s="18" t="s">
        <v>5</v>
      </c>
      <c r="D5" s="6" t="s">
        <v>181</v>
      </c>
      <c r="E5" s="6" t="s">
        <v>182</v>
      </c>
      <c r="F5" s="6" t="s">
        <v>183</v>
      </c>
      <c r="G5" s="6" t="s">
        <v>6</v>
      </c>
      <c r="H5" s="19" t="s">
        <v>180</v>
      </c>
      <c r="I5" s="19" t="s">
        <v>184</v>
      </c>
      <c r="J5" s="39"/>
    </row>
    <row r="6" spans="1:10" s="20" customFormat="1" ht="15.6" customHeight="1">
      <c r="A6" s="2" t="s">
        <v>7</v>
      </c>
      <c r="B6" s="3">
        <f aca="true" t="shared" si="0" ref="B6:I8">B10+B26+B40+B61+B72+B80+B88+B96+B105+B116+B125+B141+B156+B166</f>
        <v>115487</v>
      </c>
      <c r="C6" s="7">
        <f t="shared" si="0"/>
        <v>115487</v>
      </c>
      <c r="D6" s="7">
        <f t="shared" si="0"/>
        <v>86580</v>
      </c>
      <c r="E6" s="7">
        <f t="shared" si="0"/>
        <v>16787</v>
      </c>
      <c r="F6" s="7">
        <f t="shared" si="0"/>
        <v>6620</v>
      </c>
      <c r="G6" s="7">
        <f t="shared" si="0"/>
        <v>5850</v>
      </c>
      <c r="H6" s="7">
        <f t="shared" si="0"/>
        <v>-4350</v>
      </c>
      <c r="I6" s="7">
        <f t="shared" si="0"/>
        <v>4000</v>
      </c>
      <c r="J6" s="7"/>
    </row>
    <row r="7" spans="1:10" s="20" customFormat="1" ht="15.6" customHeight="1">
      <c r="A7" s="2" t="s">
        <v>8</v>
      </c>
      <c r="B7" s="3">
        <f t="shared" si="0"/>
        <v>0</v>
      </c>
      <c r="C7" s="7">
        <f t="shared" si="0"/>
        <v>0</v>
      </c>
      <c r="D7" s="7">
        <f t="shared" si="0"/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/>
    </row>
    <row r="8" spans="1:10" s="20" customFormat="1" ht="15.6" customHeight="1">
      <c r="A8" s="2" t="s">
        <v>9</v>
      </c>
      <c r="B8" s="3">
        <f t="shared" si="0"/>
        <v>26773</v>
      </c>
      <c r="C8" s="7">
        <f t="shared" si="0"/>
        <v>26773</v>
      </c>
      <c r="D8" s="7">
        <f t="shared" si="0"/>
        <v>19285</v>
      </c>
      <c r="E8" s="7">
        <f t="shared" si="0"/>
        <v>3258</v>
      </c>
      <c r="F8" s="7">
        <f t="shared" si="0"/>
        <v>2800</v>
      </c>
      <c r="G8" s="7">
        <f t="shared" si="0"/>
        <v>2580</v>
      </c>
      <c r="H8" s="7">
        <f t="shared" si="0"/>
        <v>-1150</v>
      </c>
      <c r="I8" s="7">
        <f t="shared" si="0"/>
        <v>0</v>
      </c>
      <c r="J8" s="7"/>
    </row>
    <row r="9" spans="1:10" s="20" customFormat="1" ht="15.6" customHeight="1">
      <c r="A9" s="2" t="s">
        <v>10</v>
      </c>
      <c r="B9" s="3">
        <f aca="true" t="shared" si="1" ref="B9:I9">B20+B34+B49+B67+B78+B85+B93+B102+B110+B121+B130+B146+B160+B170</f>
        <v>88714</v>
      </c>
      <c r="C9" s="7">
        <f t="shared" si="1"/>
        <v>88714</v>
      </c>
      <c r="D9" s="7">
        <f t="shared" si="1"/>
        <v>67295</v>
      </c>
      <c r="E9" s="7">
        <f t="shared" si="1"/>
        <v>13529</v>
      </c>
      <c r="F9" s="7">
        <f t="shared" si="1"/>
        <v>3820</v>
      </c>
      <c r="G9" s="7">
        <f t="shared" si="1"/>
        <v>3270</v>
      </c>
      <c r="H9" s="7">
        <f t="shared" si="1"/>
        <v>-3200</v>
      </c>
      <c r="I9" s="7">
        <f t="shared" si="1"/>
        <v>4000</v>
      </c>
      <c r="J9" s="7"/>
    </row>
    <row r="10" spans="1:10" s="20" customFormat="1" ht="15.6" customHeight="1">
      <c r="A10" s="2" t="s">
        <v>11</v>
      </c>
      <c r="B10" s="3">
        <f>C10</f>
        <v>12456</v>
      </c>
      <c r="C10" s="7">
        <f aca="true" t="shared" si="2" ref="C10:I10">C11+C12+C20</f>
        <v>12456</v>
      </c>
      <c r="D10" s="7">
        <f t="shared" si="2"/>
        <v>9229</v>
      </c>
      <c r="E10" s="7">
        <f t="shared" si="2"/>
        <v>1797</v>
      </c>
      <c r="F10" s="7">
        <f t="shared" si="2"/>
        <v>840</v>
      </c>
      <c r="G10" s="7">
        <f t="shared" si="2"/>
        <v>690</v>
      </c>
      <c r="H10" s="7">
        <f t="shared" si="2"/>
        <v>-300</v>
      </c>
      <c r="I10" s="7">
        <f t="shared" si="2"/>
        <v>200</v>
      </c>
      <c r="J10" s="7"/>
    </row>
    <row r="11" spans="1:10" ht="15.6" customHeight="1">
      <c r="A11" s="21" t="s">
        <v>12</v>
      </c>
      <c r="B11" s="3">
        <f aca="true" t="shared" si="3" ref="B11:B74">C11</f>
        <v>0</v>
      </c>
      <c r="C11" s="8">
        <f>SUM(D11:I11)</f>
        <v>0</v>
      </c>
      <c r="D11" s="8"/>
      <c r="E11" s="8"/>
      <c r="F11" s="8"/>
      <c r="G11" s="8"/>
      <c r="H11" s="8"/>
      <c r="I11" s="8"/>
      <c r="J11" s="9"/>
    </row>
    <row r="12" spans="1:10" ht="15.6" customHeight="1">
      <c r="A12" s="21" t="s">
        <v>13</v>
      </c>
      <c r="B12" s="3">
        <f t="shared" si="3"/>
        <v>5542</v>
      </c>
      <c r="C12" s="7">
        <f aca="true" t="shared" si="4" ref="C12:I12">SUM(C13:C19)</f>
        <v>5542</v>
      </c>
      <c r="D12" s="7">
        <f t="shared" si="4"/>
        <v>3962</v>
      </c>
      <c r="E12" s="7">
        <f t="shared" si="4"/>
        <v>760</v>
      </c>
      <c r="F12" s="7">
        <f t="shared" si="4"/>
        <v>520</v>
      </c>
      <c r="G12" s="7">
        <f t="shared" si="4"/>
        <v>450</v>
      </c>
      <c r="H12" s="7">
        <f t="shared" si="4"/>
        <v>-150</v>
      </c>
      <c r="I12" s="7">
        <f t="shared" si="4"/>
        <v>0</v>
      </c>
      <c r="J12" s="7"/>
    </row>
    <row r="13" spans="1:10" ht="15.6" customHeight="1">
      <c r="A13" s="22" t="s">
        <v>14</v>
      </c>
      <c r="B13" s="3">
        <f t="shared" si="3"/>
        <v>231</v>
      </c>
      <c r="C13" s="8">
        <f>SUM(D13:I13)</f>
        <v>231</v>
      </c>
      <c r="D13" s="23">
        <v>111</v>
      </c>
      <c r="E13" s="23">
        <v>-20</v>
      </c>
      <c r="F13" s="23">
        <v>80</v>
      </c>
      <c r="G13" s="10">
        <v>60</v>
      </c>
      <c r="H13" s="11">
        <v>0</v>
      </c>
      <c r="I13" s="11"/>
      <c r="J13" s="9"/>
    </row>
    <row r="14" spans="1:10" ht="15.6" customHeight="1">
      <c r="A14" s="22" t="s">
        <v>15</v>
      </c>
      <c r="B14" s="3">
        <f t="shared" si="3"/>
        <v>872</v>
      </c>
      <c r="C14" s="8">
        <f aca="true" t="shared" si="5" ref="C14:C19">SUM(D14:I14)</f>
        <v>872</v>
      </c>
      <c r="D14" s="23">
        <v>623</v>
      </c>
      <c r="E14" s="23">
        <v>109</v>
      </c>
      <c r="F14" s="23">
        <v>80</v>
      </c>
      <c r="G14" s="10">
        <v>60</v>
      </c>
      <c r="H14" s="11">
        <v>0</v>
      </c>
      <c r="I14" s="11"/>
      <c r="J14" s="9"/>
    </row>
    <row r="15" spans="1:10" ht="15.6" customHeight="1">
      <c r="A15" s="22" t="s">
        <v>16</v>
      </c>
      <c r="B15" s="3">
        <f t="shared" si="3"/>
        <v>619</v>
      </c>
      <c r="C15" s="8">
        <f t="shared" si="5"/>
        <v>619</v>
      </c>
      <c r="D15" s="23">
        <v>319</v>
      </c>
      <c r="E15" s="23">
        <v>70</v>
      </c>
      <c r="F15" s="23">
        <v>80</v>
      </c>
      <c r="G15" s="10">
        <v>150</v>
      </c>
      <c r="H15" s="11">
        <v>0</v>
      </c>
      <c r="I15" s="11"/>
      <c r="J15" s="9"/>
    </row>
    <row r="16" spans="1:10" s="20" customFormat="1" ht="15.6" customHeight="1">
      <c r="A16" s="22" t="s">
        <v>17</v>
      </c>
      <c r="B16" s="3">
        <f t="shared" si="3"/>
        <v>1605</v>
      </c>
      <c r="C16" s="8">
        <f t="shared" si="5"/>
        <v>1605</v>
      </c>
      <c r="D16" s="23">
        <v>1205</v>
      </c>
      <c r="E16" s="23">
        <v>240</v>
      </c>
      <c r="F16" s="23">
        <v>100</v>
      </c>
      <c r="G16" s="10">
        <v>60</v>
      </c>
      <c r="H16" s="11">
        <v>0</v>
      </c>
      <c r="I16" s="11"/>
      <c r="J16" s="12"/>
    </row>
    <row r="17" spans="1:10" s="20" customFormat="1" ht="15.6" customHeight="1">
      <c r="A17" s="22" t="s">
        <v>18</v>
      </c>
      <c r="B17" s="3">
        <f t="shared" si="3"/>
        <v>799</v>
      </c>
      <c r="C17" s="8">
        <f t="shared" si="5"/>
        <v>799</v>
      </c>
      <c r="D17" s="23">
        <v>525</v>
      </c>
      <c r="E17" s="23">
        <v>114</v>
      </c>
      <c r="F17" s="23">
        <v>100</v>
      </c>
      <c r="G17" s="10">
        <v>60</v>
      </c>
      <c r="H17" s="11">
        <v>0</v>
      </c>
      <c r="I17" s="11"/>
      <c r="J17" s="12"/>
    </row>
    <row r="18" spans="1:10" s="20" customFormat="1" ht="15.6" customHeight="1">
      <c r="A18" s="22" t="s">
        <v>19</v>
      </c>
      <c r="B18" s="3">
        <f t="shared" si="3"/>
        <v>805</v>
      </c>
      <c r="C18" s="8">
        <f t="shared" si="5"/>
        <v>805</v>
      </c>
      <c r="D18" s="23">
        <v>791</v>
      </c>
      <c r="E18" s="23">
        <v>164</v>
      </c>
      <c r="F18" s="23">
        <v>0</v>
      </c>
      <c r="G18" s="10">
        <v>0</v>
      </c>
      <c r="H18" s="24">
        <v>-150</v>
      </c>
      <c r="I18" s="11"/>
      <c r="J18" s="12"/>
    </row>
    <row r="19" spans="1:10" ht="15.6" customHeight="1">
      <c r="A19" s="22" t="s">
        <v>20</v>
      </c>
      <c r="B19" s="3">
        <f t="shared" si="3"/>
        <v>611</v>
      </c>
      <c r="C19" s="8">
        <f t="shared" si="5"/>
        <v>611</v>
      </c>
      <c r="D19" s="23">
        <v>388</v>
      </c>
      <c r="E19" s="23">
        <v>83</v>
      </c>
      <c r="F19" s="23">
        <v>80</v>
      </c>
      <c r="G19" s="10">
        <v>60</v>
      </c>
      <c r="H19" s="11">
        <v>0</v>
      </c>
      <c r="I19" s="11"/>
      <c r="J19" s="9"/>
    </row>
    <row r="20" spans="1:10" ht="15.6" customHeight="1">
      <c r="A20" s="21" t="s">
        <v>21</v>
      </c>
      <c r="B20" s="3">
        <f t="shared" si="3"/>
        <v>6914</v>
      </c>
      <c r="C20" s="7">
        <f aca="true" t="shared" si="6" ref="C20:I20">SUM(C21:C25)</f>
        <v>6914</v>
      </c>
      <c r="D20" s="7">
        <f t="shared" si="6"/>
        <v>5267</v>
      </c>
      <c r="E20" s="7">
        <f t="shared" si="6"/>
        <v>1037</v>
      </c>
      <c r="F20" s="7">
        <f t="shared" si="6"/>
        <v>320</v>
      </c>
      <c r="G20" s="7">
        <f t="shared" si="6"/>
        <v>240</v>
      </c>
      <c r="H20" s="7">
        <f t="shared" si="6"/>
        <v>-150</v>
      </c>
      <c r="I20" s="7">
        <f t="shared" si="6"/>
        <v>200</v>
      </c>
      <c r="J20" s="12"/>
    </row>
    <row r="21" spans="1:10" ht="15.6" customHeight="1">
      <c r="A21" s="22" t="s">
        <v>22</v>
      </c>
      <c r="B21" s="3">
        <f t="shared" si="3"/>
        <v>2204</v>
      </c>
      <c r="C21" s="8">
        <f>SUM(D21:I21)</f>
        <v>2204</v>
      </c>
      <c r="D21" s="23">
        <v>1955</v>
      </c>
      <c r="E21" s="23">
        <v>399</v>
      </c>
      <c r="F21" s="23">
        <v>0</v>
      </c>
      <c r="G21" s="10">
        <v>0</v>
      </c>
      <c r="H21" s="24">
        <v>-150</v>
      </c>
      <c r="I21" s="11"/>
      <c r="J21" s="9"/>
    </row>
    <row r="22" spans="1:10" ht="15.6" customHeight="1">
      <c r="A22" s="22" t="s">
        <v>23</v>
      </c>
      <c r="B22" s="3">
        <f t="shared" si="3"/>
        <v>1698</v>
      </c>
      <c r="C22" s="8">
        <f>SUM(D22:I22)</f>
        <v>1698</v>
      </c>
      <c r="D22" s="23">
        <v>1269</v>
      </c>
      <c r="E22" s="23">
        <v>269</v>
      </c>
      <c r="F22" s="23">
        <v>100</v>
      </c>
      <c r="G22" s="10">
        <v>60</v>
      </c>
      <c r="H22" s="11">
        <v>0</v>
      </c>
      <c r="I22" s="11"/>
      <c r="J22" s="9"/>
    </row>
    <row r="23" spans="1:10" ht="15.6" customHeight="1">
      <c r="A23" s="22" t="s">
        <v>24</v>
      </c>
      <c r="B23" s="3">
        <f t="shared" si="3"/>
        <v>975</v>
      </c>
      <c r="C23" s="8">
        <f>SUM(D23:I23)</f>
        <v>975</v>
      </c>
      <c r="D23" s="23">
        <v>692</v>
      </c>
      <c r="E23" s="23">
        <v>123</v>
      </c>
      <c r="F23" s="23">
        <v>100</v>
      </c>
      <c r="G23" s="10">
        <v>60</v>
      </c>
      <c r="H23" s="11">
        <v>0</v>
      </c>
      <c r="I23" s="11"/>
      <c r="J23" s="9"/>
    </row>
    <row r="24" spans="1:10" s="25" customFormat="1" ht="15.6" customHeight="1">
      <c r="A24" s="22" t="s">
        <v>25</v>
      </c>
      <c r="B24" s="3">
        <f t="shared" si="3"/>
        <v>1770</v>
      </c>
      <c r="C24" s="8">
        <f>SUM(D24:I24)</f>
        <v>1770</v>
      </c>
      <c r="D24" s="23">
        <v>1223</v>
      </c>
      <c r="E24" s="23">
        <v>227</v>
      </c>
      <c r="F24" s="23">
        <v>60</v>
      </c>
      <c r="G24" s="10">
        <v>60</v>
      </c>
      <c r="H24" s="11">
        <v>0</v>
      </c>
      <c r="I24" s="11">
        <v>200</v>
      </c>
      <c r="J24" s="12"/>
    </row>
    <row r="25" spans="1:10" s="25" customFormat="1" ht="15.6" customHeight="1">
      <c r="A25" s="22" t="s">
        <v>26</v>
      </c>
      <c r="B25" s="3">
        <f t="shared" si="3"/>
        <v>267</v>
      </c>
      <c r="C25" s="8">
        <f>SUM(D25:I25)</f>
        <v>267</v>
      </c>
      <c r="D25" s="23">
        <v>128</v>
      </c>
      <c r="E25" s="23">
        <v>19</v>
      </c>
      <c r="F25" s="23">
        <v>60</v>
      </c>
      <c r="G25" s="10">
        <v>60</v>
      </c>
      <c r="H25" s="11">
        <v>0</v>
      </c>
      <c r="I25" s="11"/>
      <c r="J25" s="12"/>
    </row>
    <row r="26" spans="1:10" s="20" customFormat="1" ht="15.6" customHeight="1">
      <c r="A26" s="21" t="s">
        <v>27</v>
      </c>
      <c r="B26" s="3">
        <f t="shared" si="3"/>
        <v>10094</v>
      </c>
      <c r="C26" s="7">
        <f aca="true" t="shared" si="7" ref="C26:I26">C28+C27+C34</f>
        <v>10094</v>
      </c>
      <c r="D26" s="7">
        <f t="shared" si="7"/>
        <v>7356</v>
      </c>
      <c r="E26" s="7">
        <f t="shared" si="7"/>
        <v>1538</v>
      </c>
      <c r="F26" s="7">
        <f t="shared" si="7"/>
        <v>620</v>
      </c>
      <c r="G26" s="7">
        <f t="shared" si="7"/>
        <v>630</v>
      </c>
      <c r="H26" s="7">
        <f t="shared" si="7"/>
        <v>-450</v>
      </c>
      <c r="I26" s="7">
        <f t="shared" si="7"/>
        <v>400</v>
      </c>
      <c r="J26" s="12"/>
    </row>
    <row r="27" spans="1:10" ht="15.6" customHeight="1">
      <c r="A27" s="21" t="s">
        <v>28</v>
      </c>
      <c r="B27" s="3">
        <f t="shared" si="3"/>
        <v>0</v>
      </c>
      <c r="C27" s="7">
        <f>SUM(D27:I27)</f>
        <v>0</v>
      </c>
      <c r="D27" s="8"/>
      <c r="E27" s="8"/>
      <c r="F27" s="8"/>
      <c r="G27" s="8"/>
      <c r="H27" s="8"/>
      <c r="I27" s="8"/>
      <c r="J27" s="9"/>
    </row>
    <row r="28" spans="1:10" ht="15.6" customHeight="1">
      <c r="A28" s="21" t="s">
        <v>29</v>
      </c>
      <c r="B28" s="3">
        <f t="shared" si="3"/>
        <v>4414</v>
      </c>
      <c r="C28" s="7">
        <f aca="true" t="shared" si="8" ref="C28:I28">SUM(C29:C33)</f>
        <v>4414</v>
      </c>
      <c r="D28" s="7">
        <f t="shared" si="8"/>
        <v>2927</v>
      </c>
      <c r="E28" s="7">
        <f t="shared" si="8"/>
        <v>627</v>
      </c>
      <c r="F28" s="7">
        <f t="shared" si="8"/>
        <v>440</v>
      </c>
      <c r="G28" s="7">
        <f t="shared" si="8"/>
        <v>420</v>
      </c>
      <c r="H28" s="7">
        <f t="shared" si="8"/>
        <v>0</v>
      </c>
      <c r="I28" s="7">
        <f t="shared" si="8"/>
        <v>0</v>
      </c>
      <c r="J28" s="9"/>
    </row>
    <row r="29" spans="1:10" ht="15.6" customHeight="1">
      <c r="A29" s="22" t="s">
        <v>30</v>
      </c>
      <c r="B29" s="3">
        <f t="shared" si="3"/>
        <v>367</v>
      </c>
      <c r="C29" s="8">
        <f>SUM(D29:I29)</f>
        <v>367</v>
      </c>
      <c r="D29" s="23">
        <v>99</v>
      </c>
      <c r="E29" s="23">
        <v>18</v>
      </c>
      <c r="F29" s="23">
        <v>100</v>
      </c>
      <c r="G29" s="10">
        <v>150</v>
      </c>
      <c r="H29" s="11">
        <v>0</v>
      </c>
      <c r="I29" s="11"/>
      <c r="J29" s="9"/>
    </row>
    <row r="30" spans="1:10" s="25" customFormat="1" ht="15.6" customHeight="1">
      <c r="A30" s="22" t="s">
        <v>31</v>
      </c>
      <c r="B30" s="3">
        <f t="shared" si="3"/>
        <v>967</v>
      </c>
      <c r="C30" s="8">
        <f>SUM(D30:I30)</f>
        <v>967</v>
      </c>
      <c r="D30" s="23">
        <v>588</v>
      </c>
      <c r="E30" s="23">
        <v>129</v>
      </c>
      <c r="F30" s="23">
        <v>100</v>
      </c>
      <c r="G30" s="10">
        <v>150</v>
      </c>
      <c r="H30" s="11">
        <v>0</v>
      </c>
      <c r="I30" s="11"/>
      <c r="J30" s="12"/>
    </row>
    <row r="31" spans="1:10" ht="15.6" customHeight="1">
      <c r="A31" s="22" t="s">
        <v>32</v>
      </c>
      <c r="B31" s="3">
        <f t="shared" si="3"/>
        <v>987</v>
      </c>
      <c r="C31" s="8">
        <f>SUM(D31:I31)</f>
        <v>987</v>
      </c>
      <c r="D31" s="23">
        <v>744</v>
      </c>
      <c r="E31" s="23">
        <v>163</v>
      </c>
      <c r="F31" s="23">
        <v>80</v>
      </c>
      <c r="G31" s="10">
        <v>0</v>
      </c>
      <c r="H31" s="11">
        <v>0</v>
      </c>
      <c r="I31" s="11"/>
      <c r="J31" s="9"/>
    </row>
    <row r="32" spans="1:10" ht="15.6" customHeight="1">
      <c r="A32" s="22" t="s">
        <v>33</v>
      </c>
      <c r="B32" s="3">
        <f t="shared" si="3"/>
        <v>997</v>
      </c>
      <c r="C32" s="8">
        <f>SUM(D32:I32)</f>
        <v>997</v>
      </c>
      <c r="D32" s="23">
        <v>723</v>
      </c>
      <c r="E32" s="23">
        <v>154</v>
      </c>
      <c r="F32" s="23">
        <v>60</v>
      </c>
      <c r="G32" s="10">
        <v>60</v>
      </c>
      <c r="H32" s="11">
        <v>0</v>
      </c>
      <c r="I32" s="11"/>
      <c r="J32" s="9"/>
    </row>
    <row r="33" spans="1:10" ht="15.6" customHeight="1">
      <c r="A33" s="22" t="s">
        <v>34</v>
      </c>
      <c r="B33" s="3">
        <f t="shared" si="3"/>
        <v>1096</v>
      </c>
      <c r="C33" s="8">
        <f>SUM(D33:I33)</f>
        <v>1096</v>
      </c>
      <c r="D33" s="23">
        <v>773</v>
      </c>
      <c r="E33" s="23">
        <v>163</v>
      </c>
      <c r="F33" s="23">
        <v>100</v>
      </c>
      <c r="G33" s="10">
        <v>60</v>
      </c>
      <c r="H33" s="11">
        <v>0</v>
      </c>
      <c r="I33" s="11"/>
      <c r="J33" s="9"/>
    </row>
    <row r="34" spans="1:10" ht="15.6" customHeight="1">
      <c r="A34" s="21" t="s">
        <v>35</v>
      </c>
      <c r="B34" s="3">
        <f t="shared" si="3"/>
        <v>5680</v>
      </c>
      <c r="C34" s="7">
        <f aca="true" t="shared" si="9" ref="C34:I34">SUM(C35:C39)</f>
        <v>5680</v>
      </c>
      <c r="D34" s="7">
        <f t="shared" si="9"/>
        <v>4429</v>
      </c>
      <c r="E34" s="7">
        <f t="shared" si="9"/>
        <v>911</v>
      </c>
      <c r="F34" s="7">
        <f t="shared" si="9"/>
        <v>180</v>
      </c>
      <c r="G34" s="7">
        <f t="shared" si="9"/>
        <v>210</v>
      </c>
      <c r="H34" s="7">
        <f t="shared" si="9"/>
        <v>-450</v>
      </c>
      <c r="I34" s="7">
        <f t="shared" si="9"/>
        <v>400</v>
      </c>
      <c r="J34" s="9"/>
    </row>
    <row r="35" spans="1:10" ht="15.6" customHeight="1">
      <c r="A35" s="22" t="s">
        <v>36</v>
      </c>
      <c r="B35" s="3">
        <f t="shared" si="3"/>
        <v>418</v>
      </c>
      <c r="C35" s="8">
        <f>SUM(D35:I35)</f>
        <v>418</v>
      </c>
      <c r="D35" s="23">
        <v>468</v>
      </c>
      <c r="E35" s="23">
        <v>100</v>
      </c>
      <c r="F35" s="23">
        <v>0</v>
      </c>
      <c r="G35" s="10">
        <v>0</v>
      </c>
      <c r="H35" s="24">
        <v>-150</v>
      </c>
      <c r="I35" s="11"/>
      <c r="J35" s="9"/>
    </row>
    <row r="36" spans="1:10" ht="15.6" customHeight="1">
      <c r="A36" s="22" t="s">
        <v>37</v>
      </c>
      <c r="B36" s="3">
        <f t="shared" si="3"/>
        <v>435</v>
      </c>
      <c r="C36" s="8">
        <f aca="true" t="shared" si="10" ref="C36:C101">SUM(D36:I36)</f>
        <v>435</v>
      </c>
      <c r="D36" s="23">
        <v>267</v>
      </c>
      <c r="E36" s="23">
        <v>8</v>
      </c>
      <c r="F36" s="23">
        <v>100</v>
      </c>
      <c r="G36" s="10">
        <v>60</v>
      </c>
      <c r="H36" s="11">
        <v>0</v>
      </c>
      <c r="I36" s="11"/>
      <c r="J36" s="9"/>
    </row>
    <row r="37" spans="1:10" ht="15.6" customHeight="1">
      <c r="A37" s="22" t="s">
        <v>38</v>
      </c>
      <c r="B37" s="3">
        <f t="shared" si="3"/>
        <v>371</v>
      </c>
      <c r="C37" s="8">
        <f t="shared" si="10"/>
        <v>371</v>
      </c>
      <c r="D37" s="23">
        <v>117</v>
      </c>
      <c r="E37" s="23">
        <v>24</v>
      </c>
      <c r="F37" s="23">
        <v>80</v>
      </c>
      <c r="G37" s="10">
        <v>150</v>
      </c>
      <c r="H37" s="11">
        <v>0</v>
      </c>
      <c r="I37" s="11"/>
      <c r="J37" s="9"/>
    </row>
    <row r="38" spans="1:10" ht="15.6" customHeight="1">
      <c r="A38" s="22" t="s">
        <v>39</v>
      </c>
      <c r="B38" s="3">
        <f t="shared" si="3"/>
        <v>1972</v>
      </c>
      <c r="C38" s="8">
        <f t="shared" si="10"/>
        <v>1972</v>
      </c>
      <c r="D38" s="23">
        <v>1582</v>
      </c>
      <c r="E38" s="23">
        <v>340</v>
      </c>
      <c r="F38" s="23">
        <v>0</v>
      </c>
      <c r="G38" s="10">
        <v>0</v>
      </c>
      <c r="H38" s="24">
        <v>-150</v>
      </c>
      <c r="I38" s="11">
        <v>200</v>
      </c>
      <c r="J38" s="9"/>
    </row>
    <row r="39" spans="1:10" s="25" customFormat="1" ht="15.6" customHeight="1">
      <c r="A39" s="22" t="s">
        <v>40</v>
      </c>
      <c r="B39" s="3">
        <f t="shared" si="3"/>
        <v>2484</v>
      </c>
      <c r="C39" s="8">
        <f t="shared" si="10"/>
        <v>2484</v>
      </c>
      <c r="D39" s="23">
        <v>1995</v>
      </c>
      <c r="E39" s="23">
        <v>439</v>
      </c>
      <c r="F39" s="23">
        <v>0</v>
      </c>
      <c r="G39" s="10">
        <v>0</v>
      </c>
      <c r="H39" s="24">
        <v>-150</v>
      </c>
      <c r="I39" s="11">
        <v>200</v>
      </c>
      <c r="J39" s="12"/>
    </row>
    <row r="40" spans="1:10" s="25" customFormat="1" ht="15.6" customHeight="1">
      <c r="A40" s="21" t="s">
        <v>41</v>
      </c>
      <c r="B40" s="3">
        <f t="shared" si="3"/>
        <v>6142</v>
      </c>
      <c r="C40" s="7">
        <f aca="true" t="shared" si="11" ref="C40:I40">C41+C42+C49</f>
        <v>6142</v>
      </c>
      <c r="D40" s="7">
        <f t="shared" si="11"/>
        <v>4480</v>
      </c>
      <c r="E40" s="7">
        <f t="shared" si="11"/>
        <v>932</v>
      </c>
      <c r="F40" s="7">
        <f t="shared" si="11"/>
        <v>960</v>
      </c>
      <c r="G40" s="7">
        <f t="shared" si="11"/>
        <v>570</v>
      </c>
      <c r="H40" s="7">
        <f t="shared" si="11"/>
        <v>-800</v>
      </c>
      <c r="I40" s="7">
        <f t="shared" si="11"/>
        <v>0</v>
      </c>
      <c r="J40" s="12"/>
    </row>
    <row r="41" spans="1:10" s="20" customFormat="1" ht="15.6" customHeight="1">
      <c r="A41" s="21" t="s">
        <v>42</v>
      </c>
      <c r="B41" s="3">
        <f t="shared" si="3"/>
        <v>0</v>
      </c>
      <c r="C41" s="8">
        <f t="shared" si="10"/>
        <v>0</v>
      </c>
      <c r="D41" s="8"/>
      <c r="E41" s="8"/>
      <c r="F41" s="8"/>
      <c r="G41" s="8"/>
      <c r="H41" s="8"/>
      <c r="I41" s="8"/>
      <c r="J41" s="12"/>
    </row>
    <row r="42" spans="1:10" s="20" customFormat="1" ht="15.6" customHeight="1">
      <c r="A42" s="21" t="s">
        <v>43</v>
      </c>
      <c r="B42" s="3">
        <f t="shared" si="3"/>
        <v>1282</v>
      </c>
      <c r="C42" s="7">
        <f aca="true" t="shared" si="12" ref="C42:I42">SUM(C43:C48)</f>
        <v>1282</v>
      </c>
      <c r="D42" s="7">
        <f t="shared" si="12"/>
        <v>432</v>
      </c>
      <c r="E42" s="7">
        <f t="shared" si="12"/>
        <v>20</v>
      </c>
      <c r="F42" s="7">
        <f t="shared" si="12"/>
        <v>500</v>
      </c>
      <c r="G42" s="7">
        <f t="shared" si="12"/>
        <v>330</v>
      </c>
      <c r="H42" s="7">
        <f t="shared" si="12"/>
        <v>0</v>
      </c>
      <c r="I42" s="7">
        <f t="shared" si="12"/>
        <v>0</v>
      </c>
      <c r="J42" s="12"/>
    </row>
    <row r="43" spans="1:10" ht="15.6" customHeight="1">
      <c r="A43" s="22" t="s">
        <v>44</v>
      </c>
      <c r="B43" s="3">
        <f t="shared" si="3"/>
        <v>149</v>
      </c>
      <c r="C43" s="8">
        <f t="shared" si="10"/>
        <v>149</v>
      </c>
      <c r="D43" s="23">
        <v>27</v>
      </c>
      <c r="E43" s="23">
        <v>-18</v>
      </c>
      <c r="F43" s="23">
        <v>80</v>
      </c>
      <c r="G43" s="10">
        <v>60</v>
      </c>
      <c r="H43" s="11">
        <v>0</v>
      </c>
      <c r="I43" s="11"/>
      <c r="J43" s="9"/>
    </row>
    <row r="44" spans="1:10" s="25" customFormat="1" ht="15.6" customHeight="1">
      <c r="A44" s="22" t="s">
        <v>45</v>
      </c>
      <c r="B44" s="3">
        <f t="shared" si="3"/>
        <v>124</v>
      </c>
      <c r="C44" s="8">
        <f t="shared" si="10"/>
        <v>124</v>
      </c>
      <c r="D44" s="23">
        <v>43</v>
      </c>
      <c r="E44" s="23">
        <v>1</v>
      </c>
      <c r="F44" s="23">
        <v>80</v>
      </c>
      <c r="G44" s="10">
        <v>0</v>
      </c>
      <c r="H44" s="11">
        <v>0</v>
      </c>
      <c r="I44" s="11"/>
      <c r="J44" s="12"/>
    </row>
    <row r="45" spans="1:10" ht="15.6" customHeight="1">
      <c r="A45" s="22" t="s">
        <v>46</v>
      </c>
      <c r="B45" s="3">
        <f t="shared" si="3"/>
        <v>207</v>
      </c>
      <c r="C45" s="8">
        <f t="shared" si="10"/>
        <v>207</v>
      </c>
      <c r="D45" s="23">
        <v>117</v>
      </c>
      <c r="E45" s="23">
        <v>10</v>
      </c>
      <c r="F45" s="23">
        <v>80</v>
      </c>
      <c r="G45" s="10">
        <v>0</v>
      </c>
      <c r="H45" s="11">
        <v>0</v>
      </c>
      <c r="I45" s="11"/>
      <c r="J45" s="9"/>
    </row>
    <row r="46" spans="1:10" ht="15.6" customHeight="1">
      <c r="A46" s="22" t="s">
        <v>47</v>
      </c>
      <c r="B46" s="3">
        <f t="shared" si="3"/>
        <v>189</v>
      </c>
      <c r="C46" s="8">
        <f t="shared" si="10"/>
        <v>189</v>
      </c>
      <c r="D46" s="23">
        <v>53</v>
      </c>
      <c r="E46" s="23">
        <v>-4</v>
      </c>
      <c r="F46" s="23">
        <v>80</v>
      </c>
      <c r="G46" s="10">
        <v>60</v>
      </c>
      <c r="H46" s="11">
        <v>0</v>
      </c>
      <c r="I46" s="11"/>
      <c r="J46" s="9"/>
    </row>
    <row r="47" spans="1:10" ht="15.6" customHeight="1">
      <c r="A47" s="22" t="s">
        <v>48</v>
      </c>
      <c r="B47" s="3">
        <f t="shared" si="3"/>
        <v>374</v>
      </c>
      <c r="C47" s="8">
        <f t="shared" si="10"/>
        <v>374</v>
      </c>
      <c r="D47" s="23">
        <v>192</v>
      </c>
      <c r="E47" s="23">
        <v>42</v>
      </c>
      <c r="F47" s="23">
        <v>80</v>
      </c>
      <c r="G47" s="10">
        <v>60</v>
      </c>
      <c r="H47" s="11">
        <v>0</v>
      </c>
      <c r="I47" s="11"/>
      <c r="J47" s="9"/>
    </row>
    <row r="48" spans="1:10" s="25" customFormat="1" ht="15.6" customHeight="1">
      <c r="A48" s="22" t="s">
        <v>49</v>
      </c>
      <c r="B48" s="3">
        <f t="shared" si="3"/>
        <v>239</v>
      </c>
      <c r="C48" s="8">
        <f t="shared" si="10"/>
        <v>239</v>
      </c>
      <c r="D48" s="23">
        <v>0</v>
      </c>
      <c r="E48" s="23">
        <v>-11</v>
      </c>
      <c r="F48" s="23">
        <v>100</v>
      </c>
      <c r="G48" s="10">
        <v>150</v>
      </c>
      <c r="H48" s="11">
        <v>0</v>
      </c>
      <c r="I48" s="11"/>
      <c r="J48" s="12"/>
    </row>
    <row r="49" spans="1:10" s="25" customFormat="1" ht="15.6" customHeight="1">
      <c r="A49" s="21" t="s">
        <v>50</v>
      </c>
      <c r="B49" s="3">
        <f t="shared" si="3"/>
        <v>4860</v>
      </c>
      <c r="C49" s="7">
        <f aca="true" t="shared" si="13" ref="C49:I49">SUM(C50:C60)</f>
        <v>4860</v>
      </c>
      <c r="D49" s="7">
        <f t="shared" si="13"/>
        <v>4048</v>
      </c>
      <c r="E49" s="7">
        <f t="shared" si="13"/>
        <v>912</v>
      </c>
      <c r="F49" s="7">
        <f t="shared" si="13"/>
        <v>460</v>
      </c>
      <c r="G49" s="7">
        <f t="shared" si="13"/>
        <v>240</v>
      </c>
      <c r="H49" s="7">
        <f t="shared" si="13"/>
        <v>-800</v>
      </c>
      <c r="I49" s="7">
        <f t="shared" si="13"/>
        <v>0</v>
      </c>
      <c r="J49" s="12"/>
    </row>
    <row r="50" spans="1:10" s="20" customFormat="1" ht="15.6" customHeight="1">
      <c r="A50" s="22" t="s">
        <v>51</v>
      </c>
      <c r="B50" s="3">
        <f t="shared" si="3"/>
        <v>722</v>
      </c>
      <c r="C50" s="8">
        <f t="shared" si="10"/>
        <v>722</v>
      </c>
      <c r="D50" s="23">
        <v>477</v>
      </c>
      <c r="E50" s="23">
        <v>105</v>
      </c>
      <c r="F50" s="23">
        <v>80</v>
      </c>
      <c r="G50" s="10">
        <v>60</v>
      </c>
      <c r="H50" s="11">
        <v>0</v>
      </c>
      <c r="I50" s="11"/>
      <c r="J50" s="12"/>
    </row>
    <row r="51" spans="1:10" s="20" customFormat="1" ht="15.6" customHeight="1">
      <c r="A51" s="22" t="s">
        <v>52</v>
      </c>
      <c r="B51" s="3">
        <f t="shared" si="3"/>
        <v>274</v>
      </c>
      <c r="C51" s="8">
        <f t="shared" si="10"/>
        <v>274</v>
      </c>
      <c r="D51" s="23">
        <v>352</v>
      </c>
      <c r="E51" s="23">
        <v>72</v>
      </c>
      <c r="F51" s="23">
        <v>0</v>
      </c>
      <c r="G51" s="10">
        <v>0</v>
      </c>
      <c r="H51" s="24">
        <v>-150</v>
      </c>
      <c r="I51" s="11"/>
      <c r="J51" s="12"/>
    </row>
    <row r="52" spans="1:10" ht="15.6" customHeight="1">
      <c r="A52" s="22" t="s">
        <v>53</v>
      </c>
      <c r="B52" s="3">
        <f t="shared" si="3"/>
        <v>958</v>
      </c>
      <c r="C52" s="8">
        <f t="shared" si="10"/>
        <v>958</v>
      </c>
      <c r="D52" s="23">
        <v>707</v>
      </c>
      <c r="E52" s="23">
        <v>151</v>
      </c>
      <c r="F52" s="23">
        <v>100</v>
      </c>
      <c r="G52" s="10">
        <v>0</v>
      </c>
      <c r="H52" s="11">
        <v>0</v>
      </c>
      <c r="I52" s="11"/>
      <c r="J52" s="9"/>
    </row>
    <row r="53" spans="1:10" s="25" customFormat="1" ht="15.6" customHeight="1">
      <c r="A53" s="22" t="s">
        <v>54</v>
      </c>
      <c r="B53" s="3">
        <f t="shared" si="3"/>
        <v>809</v>
      </c>
      <c r="C53" s="8">
        <f t="shared" si="10"/>
        <v>809</v>
      </c>
      <c r="D53" s="23">
        <v>532</v>
      </c>
      <c r="E53" s="23">
        <v>117</v>
      </c>
      <c r="F53" s="23">
        <v>100</v>
      </c>
      <c r="G53" s="10">
        <v>60</v>
      </c>
      <c r="H53" s="11">
        <v>0</v>
      </c>
      <c r="I53" s="11"/>
      <c r="J53" s="12"/>
    </row>
    <row r="54" spans="1:10" s="25" customFormat="1" ht="15.6" customHeight="1">
      <c r="A54" s="22" t="s">
        <v>55</v>
      </c>
      <c r="B54" s="3">
        <f t="shared" si="3"/>
        <v>0</v>
      </c>
      <c r="C54" s="8">
        <f t="shared" si="10"/>
        <v>0</v>
      </c>
      <c r="D54" s="23">
        <v>0</v>
      </c>
      <c r="E54" s="23">
        <v>50</v>
      </c>
      <c r="F54" s="23">
        <v>0</v>
      </c>
      <c r="G54" s="10">
        <v>0</v>
      </c>
      <c r="H54" s="24">
        <v>-50</v>
      </c>
      <c r="I54" s="11"/>
      <c r="J54" s="12"/>
    </row>
    <row r="55" spans="1:10" s="20" customFormat="1" ht="15.6" customHeight="1">
      <c r="A55" s="22" t="s">
        <v>56</v>
      </c>
      <c r="B55" s="3">
        <f t="shared" si="3"/>
        <v>406</v>
      </c>
      <c r="C55" s="8">
        <f t="shared" si="10"/>
        <v>406</v>
      </c>
      <c r="D55" s="23">
        <v>456</v>
      </c>
      <c r="E55" s="23">
        <v>100</v>
      </c>
      <c r="F55" s="23">
        <v>0</v>
      </c>
      <c r="G55" s="10">
        <v>0</v>
      </c>
      <c r="H55" s="24">
        <v>-150</v>
      </c>
      <c r="I55" s="11"/>
      <c r="J55" s="12"/>
    </row>
    <row r="56" spans="1:10" s="20" customFormat="1" ht="15.6" customHeight="1">
      <c r="A56" s="22" t="s">
        <v>57</v>
      </c>
      <c r="B56" s="3">
        <f t="shared" si="3"/>
        <v>349</v>
      </c>
      <c r="C56" s="8">
        <f t="shared" si="10"/>
        <v>349</v>
      </c>
      <c r="D56" s="23">
        <v>409</v>
      </c>
      <c r="E56" s="23">
        <v>90</v>
      </c>
      <c r="F56" s="23">
        <v>0</v>
      </c>
      <c r="G56" s="10">
        <v>0</v>
      </c>
      <c r="H56" s="24">
        <v>-150</v>
      </c>
      <c r="I56" s="11"/>
      <c r="J56" s="12"/>
    </row>
    <row r="57" spans="1:10" ht="15.6" customHeight="1">
      <c r="A57" s="22" t="s">
        <v>58</v>
      </c>
      <c r="B57" s="3">
        <f t="shared" si="3"/>
        <v>215</v>
      </c>
      <c r="C57" s="8">
        <f t="shared" si="10"/>
        <v>215</v>
      </c>
      <c r="D57" s="23">
        <v>300</v>
      </c>
      <c r="E57" s="23">
        <v>65</v>
      </c>
      <c r="F57" s="23">
        <v>0</v>
      </c>
      <c r="G57" s="10">
        <v>0</v>
      </c>
      <c r="H57" s="24">
        <v>-150</v>
      </c>
      <c r="I57" s="11"/>
      <c r="J57" s="9"/>
    </row>
    <row r="58" spans="1:10" ht="15.6" customHeight="1">
      <c r="A58" s="22" t="s">
        <v>59</v>
      </c>
      <c r="B58" s="3">
        <f t="shared" si="3"/>
        <v>141</v>
      </c>
      <c r="C58" s="8">
        <f t="shared" si="10"/>
        <v>141</v>
      </c>
      <c r="D58" s="23">
        <v>15</v>
      </c>
      <c r="E58" s="23">
        <v>-14</v>
      </c>
      <c r="F58" s="23">
        <v>80</v>
      </c>
      <c r="G58" s="10">
        <v>60</v>
      </c>
      <c r="H58" s="11">
        <v>0</v>
      </c>
      <c r="I58" s="11"/>
      <c r="J58" s="9"/>
    </row>
    <row r="59" spans="1:10" s="25" customFormat="1" ht="15.6" customHeight="1">
      <c r="A59" s="22" t="s">
        <v>60</v>
      </c>
      <c r="B59" s="3">
        <f t="shared" si="3"/>
        <v>672</v>
      </c>
      <c r="C59" s="8">
        <f t="shared" si="10"/>
        <v>672</v>
      </c>
      <c r="D59" s="23">
        <v>420</v>
      </c>
      <c r="E59" s="23">
        <v>92</v>
      </c>
      <c r="F59" s="23">
        <v>100</v>
      </c>
      <c r="G59" s="10">
        <v>60</v>
      </c>
      <c r="H59" s="11">
        <v>0</v>
      </c>
      <c r="I59" s="11"/>
      <c r="J59" s="12"/>
    </row>
    <row r="60" spans="1:10" s="25" customFormat="1" ht="15.6" customHeight="1">
      <c r="A60" s="22" t="s">
        <v>61</v>
      </c>
      <c r="B60" s="3">
        <f t="shared" si="3"/>
        <v>314</v>
      </c>
      <c r="C60" s="8">
        <f t="shared" si="10"/>
        <v>314</v>
      </c>
      <c r="D60" s="23">
        <v>380</v>
      </c>
      <c r="E60" s="23">
        <v>84</v>
      </c>
      <c r="F60" s="23">
        <v>0</v>
      </c>
      <c r="G60" s="10">
        <v>0</v>
      </c>
      <c r="H60" s="24">
        <v>-150</v>
      </c>
      <c r="I60" s="11"/>
      <c r="J60" s="12"/>
    </row>
    <row r="61" spans="1:10" s="20" customFormat="1" ht="15.6" customHeight="1">
      <c r="A61" s="21" t="s">
        <v>62</v>
      </c>
      <c r="B61" s="3">
        <f t="shared" si="3"/>
        <v>2478</v>
      </c>
      <c r="C61" s="7">
        <f aca="true" t="shared" si="14" ref="C61:I61">C62+C63+C67</f>
        <v>2478</v>
      </c>
      <c r="D61" s="7">
        <f t="shared" si="14"/>
        <v>1838</v>
      </c>
      <c r="E61" s="7">
        <f t="shared" si="14"/>
        <v>160</v>
      </c>
      <c r="F61" s="7">
        <f t="shared" si="14"/>
        <v>400</v>
      </c>
      <c r="G61" s="7">
        <f t="shared" si="14"/>
        <v>330</v>
      </c>
      <c r="H61" s="7">
        <f t="shared" si="14"/>
        <v>-250</v>
      </c>
      <c r="I61" s="7">
        <f t="shared" si="14"/>
        <v>0</v>
      </c>
      <c r="J61" s="12"/>
    </row>
    <row r="62" spans="1:10" s="20" customFormat="1" ht="15.6" customHeight="1">
      <c r="A62" s="21" t="s">
        <v>63</v>
      </c>
      <c r="B62" s="3">
        <f t="shared" si="3"/>
        <v>0</v>
      </c>
      <c r="C62" s="8">
        <f t="shared" si="10"/>
        <v>0</v>
      </c>
      <c r="D62" s="8"/>
      <c r="E62" s="8"/>
      <c r="F62" s="8"/>
      <c r="G62" s="8"/>
      <c r="H62" s="8"/>
      <c r="I62" s="8"/>
      <c r="J62" s="12"/>
    </row>
    <row r="63" spans="1:10" ht="15.6" customHeight="1">
      <c r="A63" s="21" t="s">
        <v>64</v>
      </c>
      <c r="B63" s="3">
        <f t="shared" si="3"/>
        <v>812</v>
      </c>
      <c r="C63" s="7">
        <f aca="true" t="shared" si="15" ref="C63:I63">SUM(C64:C66)</f>
        <v>812</v>
      </c>
      <c r="D63" s="7">
        <f t="shared" si="15"/>
        <v>451</v>
      </c>
      <c r="E63" s="7">
        <f t="shared" si="15"/>
        <v>91</v>
      </c>
      <c r="F63" s="7">
        <f t="shared" si="15"/>
        <v>200</v>
      </c>
      <c r="G63" s="7">
        <f t="shared" si="15"/>
        <v>120</v>
      </c>
      <c r="H63" s="7">
        <f t="shared" si="15"/>
        <v>-50</v>
      </c>
      <c r="I63" s="7">
        <f t="shared" si="15"/>
        <v>0</v>
      </c>
      <c r="J63" s="12"/>
    </row>
    <row r="64" spans="1:10" ht="15.6" customHeight="1">
      <c r="A64" s="22" t="s">
        <v>65</v>
      </c>
      <c r="B64" s="3">
        <f t="shared" si="3"/>
        <v>340</v>
      </c>
      <c r="C64" s="8">
        <f t="shared" si="10"/>
        <v>340</v>
      </c>
      <c r="D64" s="23">
        <v>148</v>
      </c>
      <c r="E64" s="23">
        <v>32</v>
      </c>
      <c r="F64" s="23">
        <v>100</v>
      </c>
      <c r="G64" s="10">
        <v>60</v>
      </c>
      <c r="H64" s="11">
        <v>0</v>
      </c>
      <c r="I64" s="11"/>
      <c r="J64" s="9"/>
    </row>
    <row r="65" spans="1:10" s="25" customFormat="1" ht="15.6" customHeight="1">
      <c r="A65" s="22" t="s">
        <v>66</v>
      </c>
      <c r="B65" s="3">
        <f t="shared" si="3"/>
        <v>400</v>
      </c>
      <c r="C65" s="8">
        <f t="shared" si="10"/>
        <v>400</v>
      </c>
      <c r="D65" s="23">
        <v>202</v>
      </c>
      <c r="E65" s="23">
        <v>38</v>
      </c>
      <c r="F65" s="23">
        <v>100</v>
      </c>
      <c r="G65" s="10">
        <v>60</v>
      </c>
      <c r="H65" s="11">
        <v>0</v>
      </c>
      <c r="I65" s="11"/>
      <c r="J65" s="12"/>
    </row>
    <row r="66" spans="1:10" s="25" customFormat="1" ht="15.6" customHeight="1">
      <c r="A66" s="22" t="s">
        <v>67</v>
      </c>
      <c r="B66" s="3">
        <f t="shared" si="3"/>
        <v>72</v>
      </c>
      <c r="C66" s="8">
        <f t="shared" si="10"/>
        <v>72</v>
      </c>
      <c r="D66" s="23">
        <v>101</v>
      </c>
      <c r="E66" s="23">
        <v>21</v>
      </c>
      <c r="F66" s="23">
        <v>0</v>
      </c>
      <c r="G66" s="10">
        <v>0</v>
      </c>
      <c r="H66" s="24">
        <v>-50</v>
      </c>
      <c r="I66" s="11"/>
      <c r="J66" s="12"/>
    </row>
    <row r="67" spans="1:10" s="20" customFormat="1" ht="15.6" customHeight="1">
      <c r="A67" s="21" t="s">
        <v>68</v>
      </c>
      <c r="B67" s="3">
        <f t="shared" si="3"/>
        <v>1666</v>
      </c>
      <c r="C67" s="7">
        <f aca="true" t="shared" si="16" ref="C67:I67">SUM(C68:C71)</f>
        <v>1666</v>
      </c>
      <c r="D67" s="7">
        <f t="shared" si="16"/>
        <v>1387</v>
      </c>
      <c r="E67" s="7">
        <f t="shared" si="16"/>
        <v>69</v>
      </c>
      <c r="F67" s="7">
        <f t="shared" si="16"/>
        <v>200</v>
      </c>
      <c r="G67" s="7">
        <f t="shared" si="16"/>
        <v>210</v>
      </c>
      <c r="H67" s="7">
        <f t="shared" si="16"/>
        <v>-200</v>
      </c>
      <c r="I67" s="7">
        <f t="shared" si="16"/>
        <v>0</v>
      </c>
      <c r="J67" s="12"/>
    </row>
    <row r="68" spans="1:10" s="20" customFormat="1" ht="15.6" customHeight="1">
      <c r="A68" s="22" t="s">
        <v>69</v>
      </c>
      <c r="B68" s="3">
        <f t="shared" si="3"/>
        <v>107</v>
      </c>
      <c r="C68" s="8">
        <f t="shared" si="10"/>
        <v>107</v>
      </c>
      <c r="D68" s="23">
        <v>0</v>
      </c>
      <c r="E68" s="23">
        <v>-143</v>
      </c>
      <c r="F68" s="23">
        <v>100</v>
      </c>
      <c r="G68" s="10">
        <v>150</v>
      </c>
      <c r="H68" s="11">
        <v>0</v>
      </c>
      <c r="I68" s="11"/>
      <c r="J68" s="12"/>
    </row>
    <row r="69" spans="1:10" ht="15.6" customHeight="1">
      <c r="A69" s="22" t="s">
        <v>70</v>
      </c>
      <c r="B69" s="3">
        <f t="shared" si="3"/>
        <v>1049</v>
      </c>
      <c r="C69" s="8">
        <f t="shared" si="10"/>
        <v>1049</v>
      </c>
      <c r="D69" s="23">
        <v>1049</v>
      </c>
      <c r="E69" s="23">
        <v>150</v>
      </c>
      <c r="F69" s="23">
        <v>0</v>
      </c>
      <c r="G69" s="10">
        <v>0</v>
      </c>
      <c r="H69" s="24">
        <v>-150</v>
      </c>
      <c r="I69" s="11"/>
      <c r="J69" s="9"/>
    </row>
    <row r="70" spans="1:10" s="25" customFormat="1" ht="15.6" customHeight="1">
      <c r="A70" s="22" t="s">
        <v>71</v>
      </c>
      <c r="B70" s="3">
        <f t="shared" si="3"/>
        <v>0</v>
      </c>
      <c r="C70" s="8">
        <f t="shared" si="10"/>
        <v>0</v>
      </c>
      <c r="D70" s="23">
        <v>50</v>
      </c>
      <c r="E70" s="23">
        <v>0</v>
      </c>
      <c r="F70" s="23">
        <v>0</v>
      </c>
      <c r="G70" s="10">
        <v>0</v>
      </c>
      <c r="H70" s="24">
        <v>-50</v>
      </c>
      <c r="I70" s="11"/>
      <c r="J70" s="12"/>
    </row>
    <row r="71" spans="1:10" s="25" customFormat="1" ht="15.6" customHeight="1">
      <c r="A71" s="22" t="s">
        <v>72</v>
      </c>
      <c r="B71" s="3">
        <f t="shared" si="3"/>
        <v>510</v>
      </c>
      <c r="C71" s="8">
        <f t="shared" si="10"/>
        <v>510</v>
      </c>
      <c r="D71" s="23">
        <v>288</v>
      </c>
      <c r="E71" s="23">
        <v>62</v>
      </c>
      <c r="F71" s="23">
        <v>100</v>
      </c>
      <c r="G71" s="10">
        <v>60</v>
      </c>
      <c r="H71" s="11">
        <v>0</v>
      </c>
      <c r="I71" s="11"/>
      <c r="J71" s="12"/>
    </row>
    <row r="72" spans="1:10" s="25" customFormat="1" ht="15.6" customHeight="1">
      <c r="A72" s="21" t="s">
        <v>73</v>
      </c>
      <c r="B72" s="3">
        <f t="shared" si="3"/>
        <v>2112</v>
      </c>
      <c r="C72" s="7">
        <f aca="true" t="shared" si="17" ref="C72:I72">C73+C74+C78</f>
        <v>2112</v>
      </c>
      <c r="D72" s="7">
        <f t="shared" si="17"/>
        <v>1561</v>
      </c>
      <c r="E72" s="7">
        <f t="shared" si="17"/>
        <v>381</v>
      </c>
      <c r="F72" s="7">
        <f t="shared" si="17"/>
        <v>160</v>
      </c>
      <c r="G72" s="7">
        <f t="shared" si="17"/>
        <v>210</v>
      </c>
      <c r="H72" s="7">
        <f t="shared" si="17"/>
        <v>-200</v>
      </c>
      <c r="I72" s="7">
        <f t="shared" si="17"/>
        <v>0</v>
      </c>
      <c r="J72" s="12"/>
    </row>
    <row r="73" spans="1:10" s="20" customFormat="1" ht="15.6" customHeight="1">
      <c r="A73" s="21" t="s">
        <v>74</v>
      </c>
      <c r="B73" s="3">
        <f t="shared" si="3"/>
        <v>0</v>
      </c>
      <c r="C73" s="8">
        <f t="shared" si="10"/>
        <v>0</v>
      </c>
      <c r="D73" s="8"/>
      <c r="E73" s="8"/>
      <c r="F73" s="8"/>
      <c r="G73" s="8"/>
      <c r="H73" s="8"/>
      <c r="I73" s="8"/>
      <c r="J73" s="12"/>
    </row>
    <row r="74" spans="1:10" s="20" customFormat="1" ht="15.6" customHeight="1">
      <c r="A74" s="21" t="s">
        <v>75</v>
      </c>
      <c r="B74" s="3">
        <f t="shared" si="3"/>
        <v>774</v>
      </c>
      <c r="C74" s="7">
        <f aca="true" t="shared" si="18" ref="C74:I74">SUM(C75:C77)</f>
        <v>774</v>
      </c>
      <c r="D74" s="7">
        <f t="shared" si="18"/>
        <v>588</v>
      </c>
      <c r="E74" s="7">
        <f t="shared" si="18"/>
        <v>176</v>
      </c>
      <c r="F74" s="7">
        <f t="shared" si="18"/>
        <v>60</v>
      </c>
      <c r="G74" s="7">
        <f t="shared" si="18"/>
        <v>150</v>
      </c>
      <c r="H74" s="7">
        <f t="shared" si="18"/>
        <v>-200</v>
      </c>
      <c r="I74" s="7">
        <f t="shared" si="18"/>
        <v>0</v>
      </c>
      <c r="J74" s="12"/>
    </row>
    <row r="75" spans="1:10" ht="15.6" customHeight="1">
      <c r="A75" s="22" t="s">
        <v>76</v>
      </c>
      <c r="B75" s="3">
        <f aca="true" t="shared" si="19" ref="B75:B138">C75</f>
        <v>158</v>
      </c>
      <c r="C75" s="8">
        <f t="shared" si="10"/>
        <v>158</v>
      </c>
      <c r="D75" s="23">
        <v>255</v>
      </c>
      <c r="E75" s="23">
        <v>53</v>
      </c>
      <c r="F75" s="23">
        <v>0</v>
      </c>
      <c r="G75" s="10">
        <v>0</v>
      </c>
      <c r="H75" s="24">
        <v>-150</v>
      </c>
      <c r="I75" s="11"/>
      <c r="J75" s="9"/>
    </row>
    <row r="76" spans="1:10" s="20" customFormat="1" ht="15.6" customHeight="1">
      <c r="A76" s="22" t="s">
        <v>77</v>
      </c>
      <c r="B76" s="3">
        <f t="shared" si="19"/>
        <v>0</v>
      </c>
      <c r="C76" s="8">
        <f t="shared" si="10"/>
        <v>0</v>
      </c>
      <c r="D76" s="23">
        <v>0</v>
      </c>
      <c r="E76" s="23">
        <v>50</v>
      </c>
      <c r="F76" s="23">
        <v>0</v>
      </c>
      <c r="G76" s="10">
        <v>0</v>
      </c>
      <c r="H76" s="24">
        <v>-50</v>
      </c>
      <c r="I76" s="11"/>
      <c r="J76" s="12"/>
    </row>
    <row r="77" spans="1:10" ht="15.6" customHeight="1">
      <c r="A77" s="22" t="s">
        <v>78</v>
      </c>
      <c r="B77" s="3">
        <f t="shared" si="19"/>
        <v>616</v>
      </c>
      <c r="C77" s="8">
        <f t="shared" si="10"/>
        <v>616</v>
      </c>
      <c r="D77" s="23">
        <v>333</v>
      </c>
      <c r="E77" s="23">
        <v>73</v>
      </c>
      <c r="F77" s="23">
        <v>60</v>
      </c>
      <c r="G77" s="10">
        <v>150</v>
      </c>
      <c r="H77" s="11">
        <v>0</v>
      </c>
      <c r="I77" s="11"/>
      <c r="J77" s="9"/>
    </row>
    <row r="78" spans="1:10" ht="15.6" customHeight="1">
      <c r="A78" s="21" t="s">
        <v>79</v>
      </c>
      <c r="B78" s="3">
        <f t="shared" si="19"/>
        <v>1338</v>
      </c>
      <c r="C78" s="7">
        <f aca="true" t="shared" si="20" ref="C78:I78">C79</f>
        <v>1338</v>
      </c>
      <c r="D78" s="7">
        <f t="shared" si="20"/>
        <v>973</v>
      </c>
      <c r="E78" s="7">
        <f t="shared" si="20"/>
        <v>205</v>
      </c>
      <c r="F78" s="7">
        <f t="shared" si="20"/>
        <v>100</v>
      </c>
      <c r="G78" s="7">
        <f t="shared" si="20"/>
        <v>60</v>
      </c>
      <c r="H78" s="7">
        <f t="shared" si="20"/>
        <v>0</v>
      </c>
      <c r="I78" s="7">
        <f t="shared" si="20"/>
        <v>0</v>
      </c>
      <c r="J78" s="12"/>
    </row>
    <row r="79" spans="1:10" ht="15.6" customHeight="1">
      <c r="A79" s="22" t="s">
        <v>80</v>
      </c>
      <c r="B79" s="3">
        <f t="shared" si="19"/>
        <v>1338</v>
      </c>
      <c r="C79" s="8">
        <f t="shared" si="10"/>
        <v>1338</v>
      </c>
      <c r="D79" s="23">
        <v>973</v>
      </c>
      <c r="E79" s="23">
        <v>205</v>
      </c>
      <c r="F79" s="23">
        <v>100</v>
      </c>
      <c r="G79" s="10">
        <v>60</v>
      </c>
      <c r="H79" s="11">
        <v>0</v>
      </c>
      <c r="I79" s="11"/>
      <c r="J79" s="9"/>
    </row>
    <row r="80" spans="1:10" ht="15.6" customHeight="1">
      <c r="A80" s="21" t="s">
        <v>81</v>
      </c>
      <c r="B80" s="3">
        <f t="shared" si="19"/>
        <v>1005</v>
      </c>
      <c r="C80" s="7">
        <f aca="true" t="shared" si="21" ref="C80:I80">C81+C82+C85</f>
        <v>1005</v>
      </c>
      <c r="D80" s="7">
        <f t="shared" si="21"/>
        <v>579</v>
      </c>
      <c r="E80" s="7">
        <f t="shared" si="21"/>
        <v>-244</v>
      </c>
      <c r="F80" s="7">
        <f t="shared" si="21"/>
        <v>340</v>
      </c>
      <c r="G80" s="7">
        <f t="shared" si="21"/>
        <v>330</v>
      </c>
      <c r="H80" s="7">
        <f t="shared" si="21"/>
        <v>0</v>
      </c>
      <c r="I80" s="7">
        <f t="shared" si="21"/>
        <v>0</v>
      </c>
      <c r="J80" s="9"/>
    </row>
    <row r="81" spans="1:10" s="25" customFormat="1" ht="15.6" customHeight="1">
      <c r="A81" s="21" t="s">
        <v>82</v>
      </c>
      <c r="B81" s="3">
        <f t="shared" si="19"/>
        <v>0</v>
      </c>
      <c r="C81" s="8">
        <f t="shared" si="10"/>
        <v>0</v>
      </c>
      <c r="D81" s="8"/>
      <c r="E81" s="8"/>
      <c r="F81" s="8"/>
      <c r="G81" s="8"/>
      <c r="H81" s="8"/>
      <c r="I81" s="8"/>
      <c r="J81" s="12"/>
    </row>
    <row r="82" spans="1:10" s="25" customFormat="1" ht="15.6" customHeight="1">
      <c r="A82" s="21" t="s">
        <v>83</v>
      </c>
      <c r="B82" s="3">
        <f t="shared" si="19"/>
        <v>396</v>
      </c>
      <c r="C82" s="7">
        <f aca="true" t="shared" si="22" ref="C82:I82">SUM(C83:C84)</f>
        <v>396</v>
      </c>
      <c r="D82" s="7">
        <f t="shared" si="22"/>
        <v>285</v>
      </c>
      <c r="E82" s="7">
        <f t="shared" si="22"/>
        <v>-149</v>
      </c>
      <c r="F82" s="7">
        <f t="shared" si="22"/>
        <v>140</v>
      </c>
      <c r="G82" s="7">
        <f t="shared" si="22"/>
        <v>120</v>
      </c>
      <c r="H82" s="7">
        <f t="shared" si="22"/>
        <v>0</v>
      </c>
      <c r="I82" s="7">
        <f t="shared" si="22"/>
        <v>0</v>
      </c>
      <c r="J82" s="12"/>
    </row>
    <row r="83" spans="1:10" s="20" customFormat="1" ht="15.6" customHeight="1">
      <c r="A83" s="22" t="s">
        <v>84</v>
      </c>
      <c r="B83" s="3">
        <f t="shared" si="19"/>
        <v>0</v>
      </c>
      <c r="C83" s="8">
        <f t="shared" si="10"/>
        <v>0</v>
      </c>
      <c r="D83" s="23">
        <v>0</v>
      </c>
      <c r="E83" s="23">
        <v>-120</v>
      </c>
      <c r="F83" s="23">
        <v>60</v>
      </c>
      <c r="G83" s="10">
        <v>60</v>
      </c>
      <c r="H83" s="11">
        <v>0</v>
      </c>
      <c r="I83" s="11"/>
      <c r="J83" s="12"/>
    </row>
    <row r="84" spans="1:10" s="20" customFormat="1" ht="15.6" customHeight="1">
      <c r="A84" s="22" t="s">
        <v>85</v>
      </c>
      <c r="B84" s="3">
        <f t="shared" si="19"/>
        <v>396</v>
      </c>
      <c r="C84" s="8">
        <f t="shared" si="10"/>
        <v>396</v>
      </c>
      <c r="D84" s="23">
        <v>285</v>
      </c>
      <c r="E84" s="23">
        <v>-29</v>
      </c>
      <c r="F84" s="23">
        <v>80</v>
      </c>
      <c r="G84" s="10">
        <v>60</v>
      </c>
      <c r="H84" s="11">
        <v>0</v>
      </c>
      <c r="I84" s="11"/>
      <c r="J84" s="12"/>
    </row>
    <row r="85" spans="1:10" ht="15.6" customHeight="1">
      <c r="A85" s="21" t="s">
        <v>86</v>
      </c>
      <c r="B85" s="3">
        <f t="shared" si="19"/>
        <v>609</v>
      </c>
      <c r="C85" s="7">
        <f aca="true" t="shared" si="23" ref="C85:I85">SUM(C86:C87)</f>
        <v>609</v>
      </c>
      <c r="D85" s="7">
        <f t="shared" si="23"/>
        <v>294</v>
      </c>
      <c r="E85" s="7">
        <f t="shared" si="23"/>
        <v>-95</v>
      </c>
      <c r="F85" s="7">
        <f t="shared" si="23"/>
        <v>200</v>
      </c>
      <c r="G85" s="7">
        <f t="shared" si="23"/>
        <v>210</v>
      </c>
      <c r="H85" s="7">
        <f t="shared" si="23"/>
        <v>0</v>
      </c>
      <c r="I85" s="7">
        <f t="shared" si="23"/>
        <v>0</v>
      </c>
      <c r="J85" s="9"/>
    </row>
    <row r="86" spans="1:10" ht="15.6" customHeight="1">
      <c r="A86" s="22" t="s">
        <v>87</v>
      </c>
      <c r="B86" s="3">
        <f t="shared" si="19"/>
        <v>0</v>
      </c>
      <c r="C86" s="8">
        <f t="shared" si="10"/>
        <v>0</v>
      </c>
      <c r="D86" s="23">
        <v>0</v>
      </c>
      <c r="E86" s="23">
        <v>-160</v>
      </c>
      <c r="F86" s="23">
        <v>100</v>
      </c>
      <c r="G86" s="10">
        <v>60</v>
      </c>
      <c r="H86" s="11">
        <v>0</v>
      </c>
      <c r="I86" s="11"/>
      <c r="J86" s="9"/>
    </row>
    <row r="87" spans="1:10" ht="15.6" customHeight="1">
      <c r="A87" s="22" t="s">
        <v>88</v>
      </c>
      <c r="B87" s="3">
        <f t="shared" si="19"/>
        <v>609</v>
      </c>
      <c r="C87" s="8">
        <f t="shared" si="10"/>
        <v>609</v>
      </c>
      <c r="D87" s="23">
        <v>294</v>
      </c>
      <c r="E87" s="23">
        <v>65</v>
      </c>
      <c r="F87" s="23">
        <v>100</v>
      </c>
      <c r="G87" s="10">
        <v>150</v>
      </c>
      <c r="H87" s="11">
        <v>0</v>
      </c>
      <c r="I87" s="11"/>
      <c r="J87" s="9"/>
    </row>
    <row r="88" spans="1:10" s="25" customFormat="1" ht="15.6" customHeight="1">
      <c r="A88" s="21" t="s">
        <v>89</v>
      </c>
      <c r="B88" s="3">
        <f t="shared" si="19"/>
        <v>5044</v>
      </c>
      <c r="C88" s="7">
        <f aca="true" t="shared" si="24" ref="C88:I88">C89+C90+C93</f>
        <v>5044</v>
      </c>
      <c r="D88" s="7">
        <f t="shared" si="24"/>
        <v>3562</v>
      </c>
      <c r="E88" s="7">
        <f t="shared" si="24"/>
        <v>682</v>
      </c>
      <c r="F88" s="7">
        <f t="shared" si="24"/>
        <v>380</v>
      </c>
      <c r="G88" s="7">
        <f t="shared" si="24"/>
        <v>420</v>
      </c>
      <c r="H88" s="7">
        <f t="shared" si="24"/>
        <v>0</v>
      </c>
      <c r="I88" s="7">
        <f t="shared" si="24"/>
        <v>0</v>
      </c>
      <c r="J88" s="12"/>
    </row>
    <row r="89" spans="1:10" s="25" customFormat="1" ht="15.6" customHeight="1">
      <c r="A89" s="21" t="s">
        <v>90</v>
      </c>
      <c r="B89" s="3">
        <f t="shared" si="19"/>
        <v>0</v>
      </c>
      <c r="C89" s="8">
        <f t="shared" si="10"/>
        <v>0</v>
      </c>
      <c r="D89" s="7"/>
      <c r="E89" s="7"/>
      <c r="F89" s="7"/>
      <c r="G89" s="7"/>
      <c r="H89" s="7"/>
      <c r="I89" s="7"/>
      <c r="J89" s="12"/>
    </row>
    <row r="90" spans="1:10" s="20" customFormat="1" ht="15.6" customHeight="1">
      <c r="A90" s="21" t="s">
        <v>91</v>
      </c>
      <c r="B90" s="3">
        <f t="shared" si="19"/>
        <v>2324</v>
      </c>
      <c r="C90" s="7">
        <f aca="true" t="shared" si="25" ref="C90:I90">SUM(C91:C92)</f>
        <v>2324</v>
      </c>
      <c r="D90" s="7">
        <f t="shared" si="25"/>
        <v>1625</v>
      </c>
      <c r="E90" s="7">
        <f t="shared" si="25"/>
        <v>289</v>
      </c>
      <c r="F90" s="7">
        <f t="shared" si="25"/>
        <v>200</v>
      </c>
      <c r="G90" s="7">
        <f t="shared" si="25"/>
        <v>210</v>
      </c>
      <c r="H90" s="7">
        <f t="shared" si="25"/>
        <v>0</v>
      </c>
      <c r="I90" s="7">
        <f t="shared" si="25"/>
        <v>0</v>
      </c>
      <c r="J90" s="12"/>
    </row>
    <row r="91" spans="1:10" s="20" customFormat="1" ht="15.6" customHeight="1">
      <c r="A91" s="22" t="s">
        <v>92</v>
      </c>
      <c r="B91" s="3">
        <f t="shared" si="19"/>
        <v>1266</v>
      </c>
      <c r="C91" s="8">
        <f t="shared" si="10"/>
        <v>1266</v>
      </c>
      <c r="D91" s="23">
        <v>852</v>
      </c>
      <c r="E91" s="23">
        <v>164</v>
      </c>
      <c r="F91" s="23">
        <v>100</v>
      </c>
      <c r="G91" s="10">
        <v>150</v>
      </c>
      <c r="H91" s="11">
        <v>0</v>
      </c>
      <c r="I91" s="11"/>
      <c r="J91" s="12"/>
    </row>
    <row r="92" spans="1:10" s="20" customFormat="1" ht="15.6" customHeight="1">
      <c r="A92" s="22" t="s">
        <v>93</v>
      </c>
      <c r="B92" s="3">
        <f t="shared" si="19"/>
        <v>1058</v>
      </c>
      <c r="C92" s="8">
        <f t="shared" si="10"/>
        <v>1058</v>
      </c>
      <c r="D92" s="23">
        <v>773</v>
      </c>
      <c r="E92" s="23">
        <v>125</v>
      </c>
      <c r="F92" s="23">
        <v>100</v>
      </c>
      <c r="G92" s="10">
        <v>60</v>
      </c>
      <c r="H92" s="11">
        <v>0</v>
      </c>
      <c r="I92" s="11"/>
      <c r="J92" s="12"/>
    </row>
    <row r="93" spans="1:10" ht="15.6" customHeight="1">
      <c r="A93" s="21" t="s">
        <v>94</v>
      </c>
      <c r="B93" s="3">
        <f t="shared" si="19"/>
        <v>2720</v>
      </c>
      <c r="C93" s="7">
        <f aca="true" t="shared" si="26" ref="C93:I93">SUM(C94:C95)</f>
        <v>2720</v>
      </c>
      <c r="D93" s="7">
        <f t="shared" si="26"/>
        <v>1937</v>
      </c>
      <c r="E93" s="7">
        <f t="shared" si="26"/>
        <v>393</v>
      </c>
      <c r="F93" s="7">
        <f t="shared" si="26"/>
        <v>180</v>
      </c>
      <c r="G93" s="7">
        <f t="shared" si="26"/>
        <v>210</v>
      </c>
      <c r="H93" s="7">
        <f t="shared" si="26"/>
        <v>0</v>
      </c>
      <c r="I93" s="7">
        <f t="shared" si="26"/>
        <v>0</v>
      </c>
      <c r="J93" s="12"/>
    </row>
    <row r="94" spans="1:10" ht="15.6" customHeight="1">
      <c r="A94" s="22" t="s">
        <v>95</v>
      </c>
      <c r="B94" s="3">
        <f t="shared" si="19"/>
        <v>769</v>
      </c>
      <c r="C94" s="8">
        <f t="shared" si="10"/>
        <v>769</v>
      </c>
      <c r="D94" s="23">
        <v>468</v>
      </c>
      <c r="E94" s="23">
        <v>71</v>
      </c>
      <c r="F94" s="23">
        <v>80</v>
      </c>
      <c r="G94" s="10">
        <v>150</v>
      </c>
      <c r="H94" s="11">
        <v>0</v>
      </c>
      <c r="I94" s="11"/>
      <c r="J94" s="9"/>
    </row>
    <row r="95" spans="1:10" s="25" customFormat="1" ht="15.6" customHeight="1">
      <c r="A95" s="22" t="s">
        <v>96</v>
      </c>
      <c r="B95" s="3">
        <f t="shared" si="19"/>
        <v>1951</v>
      </c>
      <c r="C95" s="8">
        <f t="shared" si="10"/>
        <v>1951</v>
      </c>
      <c r="D95" s="23">
        <v>1469</v>
      </c>
      <c r="E95" s="23">
        <v>322</v>
      </c>
      <c r="F95" s="23">
        <v>100</v>
      </c>
      <c r="G95" s="10">
        <v>60</v>
      </c>
      <c r="H95" s="11">
        <v>0</v>
      </c>
      <c r="I95" s="11"/>
      <c r="J95" s="12"/>
    </row>
    <row r="96" spans="1:10" ht="15.6" customHeight="1">
      <c r="A96" s="21" t="s">
        <v>97</v>
      </c>
      <c r="B96" s="3">
        <f t="shared" si="19"/>
        <v>11697</v>
      </c>
      <c r="C96" s="7">
        <f aca="true" t="shared" si="27" ref="C96:I96">C97+C98+C102</f>
        <v>11697</v>
      </c>
      <c r="D96" s="7">
        <f t="shared" si="27"/>
        <v>8861</v>
      </c>
      <c r="E96" s="7">
        <f t="shared" si="27"/>
        <v>1826</v>
      </c>
      <c r="F96" s="7">
        <f t="shared" si="27"/>
        <v>440</v>
      </c>
      <c r="G96" s="7">
        <f t="shared" si="27"/>
        <v>570</v>
      </c>
      <c r="H96" s="7">
        <f t="shared" si="27"/>
        <v>0</v>
      </c>
      <c r="I96" s="7">
        <f t="shared" si="27"/>
        <v>0</v>
      </c>
      <c r="J96" s="12"/>
    </row>
    <row r="97" spans="1:10" ht="15.6" customHeight="1">
      <c r="A97" s="21" t="s">
        <v>98</v>
      </c>
      <c r="B97" s="3">
        <f t="shared" si="19"/>
        <v>0</v>
      </c>
      <c r="C97" s="8">
        <f t="shared" si="10"/>
        <v>0</v>
      </c>
      <c r="D97" s="8"/>
      <c r="E97" s="8"/>
      <c r="F97" s="8"/>
      <c r="G97" s="8"/>
      <c r="H97" s="8"/>
      <c r="I97" s="8"/>
      <c r="J97" s="9"/>
    </row>
    <row r="98" spans="1:10" ht="15.6" customHeight="1">
      <c r="A98" s="21" t="s">
        <v>99</v>
      </c>
      <c r="B98" s="3">
        <f t="shared" si="19"/>
        <v>3876</v>
      </c>
      <c r="C98" s="7">
        <f aca="true" t="shared" si="28" ref="C98:I98">SUM(C99:C101)</f>
        <v>3876</v>
      </c>
      <c r="D98" s="7">
        <f t="shared" si="28"/>
        <v>2747</v>
      </c>
      <c r="E98" s="7">
        <f t="shared" si="28"/>
        <v>489</v>
      </c>
      <c r="F98" s="7">
        <f t="shared" si="28"/>
        <v>280</v>
      </c>
      <c r="G98" s="7">
        <f t="shared" si="28"/>
        <v>360</v>
      </c>
      <c r="H98" s="7">
        <f t="shared" si="28"/>
        <v>0</v>
      </c>
      <c r="I98" s="7">
        <f t="shared" si="28"/>
        <v>0</v>
      </c>
      <c r="J98" s="12"/>
    </row>
    <row r="99" spans="1:10" ht="15.6" customHeight="1">
      <c r="A99" s="22" t="s">
        <v>100</v>
      </c>
      <c r="B99" s="3">
        <f t="shared" si="19"/>
        <v>1554</v>
      </c>
      <c r="C99" s="8">
        <f t="shared" si="10"/>
        <v>1554</v>
      </c>
      <c r="D99" s="23">
        <v>1171</v>
      </c>
      <c r="E99" s="23">
        <v>243</v>
      </c>
      <c r="F99" s="23">
        <v>80</v>
      </c>
      <c r="G99" s="10">
        <v>60</v>
      </c>
      <c r="H99" s="11">
        <v>0</v>
      </c>
      <c r="I99" s="11"/>
      <c r="J99" s="9"/>
    </row>
    <row r="100" spans="1:10" ht="15.6" customHeight="1">
      <c r="A100" s="22" t="s">
        <v>101</v>
      </c>
      <c r="B100" s="3">
        <f t="shared" si="19"/>
        <v>1312</v>
      </c>
      <c r="C100" s="8">
        <f t="shared" si="10"/>
        <v>1312</v>
      </c>
      <c r="D100" s="23">
        <v>910</v>
      </c>
      <c r="E100" s="23">
        <v>152</v>
      </c>
      <c r="F100" s="23">
        <v>100</v>
      </c>
      <c r="G100" s="10">
        <v>150</v>
      </c>
      <c r="H100" s="11">
        <v>0</v>
      </c>
      <c r="I100" s="11"/>
      <c r="J100" s="9"/>
    </row>
    <row r="101" spans="1:10" ht="15.6" customHeight="1">
      <c r="A101" s="22" t="s">
        <v>102</v>
      </c>
      <c r="B101" s="3">
        <f t="shared" si="19"/>
        <v>1010</v>
      </c>
      <c r="C101" s="8">
        <f t="shared" si="10"/>
        <v>1010</v>
      </c>
      <c r="D101" s="23">
        <v>666</v>
      </c>
      <c r="E101" s="23">
        <v>94</v>
      </c>
      <c r="F101" s="23">
        <v>100</v>
      </c>
      <c r="G101" s="10">
        <v>150</v>
      </c>
      <c r="H101" s="11">
        <v>0</v>
      </c>
      <c r="I101" s="11"/>
      <c r="J101" s="9"/>
    </row>
    <row r="102" spans="1:10" ht="15.6" customHeight="1">
      <c r="A102" s="21" t="s">
        <v>103</v>
      </c>
      <c r="B102" s="3">
        <f t="shared" si="19"/>
        <v>7821</v>
      </c>
      <c r="C102" s="7">
        <f aca="true" t="shared" si="29" ref="C102:I102">SUM(C103:C104)</f>
        <v>7821</v>
      </c>
      <c r="D102" s="7">
        <f t="shared" si="29"/>
        <v>6114</v>
      </c>
      <c r="E102" s="7">
        <f t="shared" si="29"/>
        <v>1337</v>
      </c>
      <c r="F102" s="7">
        <f t="shared" si="29"/>
        <v>160</v>
      </c>
      <c r="G102" s="7">
        <f t="shared" si="29"/>
        <v>210</v>
      </c>
      <c r="H102" s="7">
        <f t="shared" si="29"/>
        <v>0</v>
      </c>
      <c r="I102" s="7">
        <f t="shared" si="29"/>
        <v>0</v>
      </c>
      <c r="J102" s="12"/>
    </row>
    <row r="103" spans="1:10" ht="15.6" customHeight="1">
      <c r="A103" s="22" t="s">
        <v>104</v>
      </c>
      <c r="B103" s="3">
        <f t="shared" si="19"/>
        <v>2077</v>
      </c>
      <c r="C103" s="8">
        <f>SUM(D103:I103)</f>
        <v>2077</v>
      </c>
      <c r="D103" s="23">
        <v>1577</v>
      </c>
      <c r="E103" s="23">
        <v>340</v>
      </c>
      <c r="F103" s="23">
        <v>100</v>
      </c>
      <c r="G103" s="10">
        <v>60</v>
      </c>
      <c r="H103" s="11">
        <v>0</v>
      </c>
      <c r="I103" s="11"/>
      <c r="J103" s="9"/>
    </row>
    <row r="104" spans="1:10" s="25" customFormat="1" ht="15.6" customHeight="1">
      <c r="A104" s="22" t="s">
        <v>105</v>
      </c>
      <c r="B104" s="3">
        <f t="shared" si="19"/>
        <v>5744</v>
      </c>
      <c r="C104" s="8">
        <f>SUM(D104:I104)</f>
        <v>5744</v>
      </c>
      <c r="D104" s="23">
        <v>4537</v>
      </c>
      <c r="E104" s="23">
        <v>997</v>
      </c>
      <c r="F104" s="23">
        <v>60</v>
      </c>
      <c r="G104" s="10">
        <v>150</v>
      </c>
      <c r="H104" s="11">
        <v>0</v>
      </c>
      <c r="I104" s="11"/>
      <c r="J104" s="12"/>
    </row>
    <row r="105" spans="1:10" s="25" customFormat="1" ht="15.6" customHeight="1">
      <c r="A105" s="21" t="s">
        <v>106</v>
      </c>
      <c r="B105" s="3">
        <f t="shared" si="19"/>
        <v>12844</v>
      </c>
      <c r="C105" s="7">
        <f aca="true" t="shared" si="30" ref="C105:I105">C106+C107+C110</f>
        <v>12844</v>
      </c>
      <c r="D105" s="7">
        <f t="shared" si="30"/>
        <v>9705</v>
      </c>
      <c r="E105" s="7">
        <f t="shared" si="30"/>
        <v>1919</v>
      </c>
      <c r="F105" s="7">
        <f t="shared" si="30"/>
        <v>620</v>
      </c>
      <c r="G105" s="7">
        <f t="shared" si="30"/>
        <v>600</v>
      </c>
      <c r="H105" s="7">
        <f t="shared" si="30"/>
        <v>0</v>
      </c>
      <c r="I105" s="7">
        <f t="shared" si="30"/>
        <v>0</v>
      </c>
      <c r="J105" s="12"/>
    </row>
    <row r="106" spans="1:10" s="20" customFormat="1" ht="15.6" customHeight="1">
      <c r="A106" s="21" t="s">
        <v>107</v>
      </c>
      <c r="B106" s="3">
        <f t="shared" si="19"/>
        <v>0</v>
      </c>
      <c r="C106" s="8">
        <f>SUM(D106:I106)</f>
        <v>0</v>
      </c>
      <c r="D106" s="8"/>
      <c r="E106" s="8"/>
      <c r="F106" s="8"/>
      <c r="G106" s="8"/>
      <c r="H106" s="8"/>
      <c r="I106" s="8"/>
      <c r="J106" s="8"/>
    </row>
    <row r="107" spans="1:10" s="20" customFormat="1" ht="15.6" customHeight="1">
      <c r="A107" s="21" t="s">
        <v>108</v>
      </c>
      <c r="B107" s="3">
        <f t="shared" si="19"/>
        <v>1648</v>
      </c>
      <c r="C107" s="7">
        <f aca="true" t="shared" si="31" ref="C107:I107">SUM(C108:C109)</f>
        <v>1648</v>
      </c>
      <c r="D107" s="7">
        <f t="shared" si="31"/>
        <v>1057</v>
      </c>
      <c r="E107" s="7">
        <f t="shared" si="31"/>
        <v>181</v>
      </c>
      <c r="F107" s="7">
        <f t="shared" si="31"/>
        <v>200</v>
      </c>
      <c r="G107" s="7">
        <f t="shared" si="31"/>
        <v>210</v>
      </c>
      <c r="H107" s="7">
        <f t="shared" si="31"/>
        <v>0</v>
      </c>
      <c r="I107" s="7">
        <f t="shared" si="31"/>
        <v>0</v>
      </c>
      <c r="J107" s="12"/>
    </row>
    <row r="108" spans="1:10" ht="15.6" customHeight="1">
      <c r="A108" s="22" t="s">
        <v>109</v>
      </c>
      <c r="B108" s="3">
        <f t="shared" si="19"/>
        <v>1421</v>
      </c>
      <c r="C108" s="8">
        <f>SUM(D108:I108)</f>
        <v>1421</v>
      </c>
      <c r="D108" s="23">
        <v>960</v>
      </c>
      <c r="E108" s="23">
        <v>211</v>
      </c>
      <c r="F108" s="23">
        <v>100</v>
      </c>
      <c r="G108" s="10">
        <v>150</v>
      </c>
      <c r="H108" s="11">
        <v>0</v>
      </c>
      <c r="I108" s="11"/>
      <c r="J108" s="9"/>
    </row>
    <row r="109" spans="1:10" ht="15.6" customHeight="1">
      <c r="A109" s="22" t="s">
        <v>110</v>
      </c>
      <c r="B109" s="3">
        <f t="shared" si="19"/>
        <v>227</v>
      </c>
      <c r="C109" s="8">
        <f>SUM(D109:I109)</f>
        <v>227</v>
      </c>
      <c r="D109" s="23">
        <v>97</v>
      </c>
      <c r="E109" s="23">
        <v>-30</v>
      </c>
      <c r="F109" s="23">
        <v>100</v>
      </c>
      <c r="G109" s="10">
        <v>60</v>
      </c>
      <c r="H109" s="11">
        <v>0</v>
      </c>
      <c r="I109" s="11"/>
      <c r="J109" s="9"/>
    </row>
    <row r="110" spans="1:10" ht="15.6" customHeight="1">
      <c r="A110" s="21" t="s">
        <v>111</v>
      </c>
      <c r="B110" s="3">
        <f t="shared" si="19"/>
        <v>11196</v>
      </c>
      <c r="C110" s="7">
        <f aca="true" t="shared" si="32" ref="C110:I110">SUM(C111:C115)</f>
        <v>11196</v>
      </c>
      <c r="D110" s="7">
        <f t="shared" si="32"/>
        <v>8648</v>
      </c>
      <c r="E110" s="7">
        <f t="shared" si="32"/>
        <v>1738</v>
      </c>
      <c r="F110" s="7">
        <f t="shared" si="32"/>
        <v>420</v>
      </c>
      <c r="G110" s="7">
        <f t="shared" si="32"/>
        <v>390</v>
      </c>
      <c r="H110" s="7">
        <f t="shared" si="32"/>
        <v>0</v>
      </c>
      <c r="I110" s="7">
        <f t="shared" si="32"/>
        <v>0</v>
      </c>
      <c r="J110" s="12"/>
    </row>
    <row r="111" spans="1:10" ht="15.6" customHeight="1">
      <c r="A111" s="22" t="s">
        <v>112</v>
      </c>
      <c r="B111" s="3">
        <f t="shared" si="19"/>
        <v>1521</v>
      </c>
      <c r="C111" s="8">
        <f>SUM(D111:I111)</f>
        <v>1521</v>
      </c>
      <c r="D111" s="23">
        <v>1143</v>
      </c>
      <c r="E111" s="23">
        <v>238</v>
      </c>
      <c r="F111" s="23">
        <v>80</v>
      </c>
      <c r="G111" s="10">
        <v>60</v>
      </c>
      <c r="H111" s="11">
        <v>0</v>
      </c>
      <c r="I111" s="11"/>
      <c r="J111" s="9"/>
    </row>
    <row r="112" spans="1:10" ht="15.6" customHeight="1">
      <c r="A112" s="22" t="s">
        <v>113</v>
      </c>
      <c r="B112" s="3">
        <f t="shared" si="19"/>
        <v>3559</v>
      </c>
      <c r="C112" s="8">
        <f>SUM(D112:I112)</f>
        <v>3559</v>
      </c>
      <c r="D112" s="23">
        <v>2744</v>
      </c>
      <c r="E112" s="23">
        <v>565</v>
      </c>
      <c r="F112" s="23">
        <v>100</v>
      </c>
      <c r="G112" s="10">
        <v>150</v>
      </c>
      <c r="H112" s="11">
        <v>0</v>
      </c>
      <c r="I112" s="11"/>
      <c r="J112" s="9"/>
    </row>
    <row r="113" spans="1:10" ht="15.6" customHeight="1">
      <c r="A113" s="22" t="s">
        <v>114</v>
      </c>
      <c r="B113" s="3">
        <f t="shared" si="19"/>
        <v>2547</v>
      </c>
      <c r="C113" s="8">
        <f>SUM(D113:I113)</f>
        <v>2547</v>
      </c>
      <c r="D113" s="23">
        <v>1994</v>
      </c>
      <c r="E113" s="23">
        <v>393</v>
      </c>
      <c r="F113" s="23">
        <v>100</v>
      </c>
      <c r="G113" s="10">
        <v>60</v>
      </c>
      <c r="H113" s="11">
        <v>0</v>
      </c>
      <c r="I113" s="11"/>
      <c r="J113" s="9"/>
    </row>
    <row r="114" spans="1:10" ht="15.6" customHeight="1">
      <c r="A114" s="22" t="s">
        <v>115</v>
      </c>
      <c r="B114" s="3">
        <f t="shared" si="19"/>
        <v>2063</v>
      </c>
      <c r="C114" s="8">
        <f>SUM(D114:I114)</f>
        <v>2063</v>
      </c>
      <c r="D114" s="23">
        <v>1612</v>
      </c>
      <c r="E114" s="23">
        <v>311</v>
      </c>
      <c r="F114" s="23">
        <v>80</v>
      </c>
      <c r="G114" s="10">
        <v>60</v>
      </c>
      <c r="H114" s="11">
        <v>0</v>
      </c>
      <c r="I114" s="11"/>
      <c r="J114" s="9"/>
    </row>
    <row r="115" spans="1:10" ht="15.6" customHeight="1">
      <c r="A115" s="22" t="s">
        <v>116</v>
      </c>
      <c r="B115" s="3">
        <f t="shared" si="19"/>
        <v>1506</v>
      </c>
      <c r="C115" s="8">
        <f>SUM(D115:I115)</f>
        <v>1506</v>
      </c>
      <c r="D115" s="23">
        <v>1155</v>
      </c>
      <c r="E115" s="23">
        <v>231</v>
      </c>
      <c r="F115" s="23">
        <v>60</v>
      </c>
      <c r="G115" s="10">
        <v>60</v>
      </c>
      <c r="H115" s="11">
        <v>0</v>
      </c>
      <c r="I115" s="11"/>
      <c r="J115" s="9"/>
    </row>
    <row r="116" spans="1:10" ht="15.6" customHeight="1">
      <c r="A116" s="21" t="s">
        <v>117</v>
      </c>
      <c r="B116" s="3">
        <f t="shared" si="19"/>
        <v>2918</v>
      </c>
      <c r="C116" s="7">
        <f aca="true" t="shared" si="33" ref="C116:I116">C117+C118+C121</f>
        <v>2918</v>
      </c>
      <c r="D116" s="7">
        <f t="shared" si="33"/>
        <v>2829</v>
      </c>
      <c r="E116" s="7">
        <f t="shared" si="33"/>
        <v>539</v>
      </c>
      <c r="F116" s="7">
        <f t="shared" si="33"/>
        <v>0</v>
      </c>
      <c r="G116" s="7">
        <f t="shared" si="33"/>
        <v>0</v>
      </c>
      <c r="H116" s="7">
        <f t="shared" si="33"/>
        <v>-650</v>
      </c>
      <c r="I116" s="7">
        <f t="shared" si="33"/>
        <v>200</v>
      </c>
      <c r="J116" s="12"/>
    </row>
    <row r="117" spans="1:10" s="25" customFormat="1" ht="15.6" customHeight="1">
      <c r="A117" s="21" t="s">
        <v>118</v>
      </c>
      <c r="B117" s="3">
        <f t="shared" si="19"/>
        <v>0</v>
      </c>
      <c r="C117" s="8">
        <f>SUM(D117:I117)</f>
        <v>0</v>
      </c>
      <c r="D117" s="7"/>
      <c r="E117" s="7"/>
      <c r="F117" s="7"/>
      <c r="G117" s="7"/>
      <c r="H117" s="7"/>
      <c r="I117" s="7"/>
      <c r="J117" s="12"/>
    </row>
    <row r="118" spans="1:10" s="25" customFormat="1" ht="15.6" customHeight="1">
      <c r="A118" s="21" t="s">
        <v>119</v>
      </c>
      <c r="B118" s="3">
        <f t="shared" si="19"/>
        <v>1467</v>
      </c>
      <c r="C118" s="7">
        <f aca="true" t="shared" si="34" ref="C118:I118">SUM(C119:C120)</f>
        <v>1467</v>
      </c>
      <c r="D118" s="7">
        <f t="shared" si="34"/>
        <v>1486</v>
      </c>
      <c r="E118" s="7">
        <f t="shared" si="34"/>
        <v>281</v>
      </c>
      <c r="F118" s="7">
        <f t="shared" si="34"/>
        <v>0</v>
      </c>
      <c r="G118" s="7">
        <f t="shared" si="34"/>
        <v>0</v>
      </c>
      <c r="H118" s="7">
        <f t="shared" si="34"/>
        <v>-300</v>
      </c>
      <c r="I118" s="7">
        <f t="shared" si="34"/>
        <v>0</v>
      </c>
      <c r="J118" s="12"/>
    </row>
    <row r="119" spans="1:10" s="20" customFormat="1" ht="15.6" customHeight="1">
      <c r="A119" s="22" t="s">
        <v>120</v>
      </c>
      <c r="B119" s="3">
        <f t="shared" si="19"/>
        <v>1052</v>
      </c>
      <c r="C119" s="8">
        <f>SUM(D119:I119)</f>
        <v>1052</v>
      </c>
      <c r="D119" s="23">
        <v>993</v>
      </c>
      <c r="E119" s="23">
        <v>209</v>
      </c>
      <c r="F119" s="23">
        <v>0</v>
      </c>
      <c r="G119" s="10">
        <v>0</v>
      </c>
      <c r="H119" s="24">
        <v>-150</v>
      </c>
      <c r="I119" s="11"/>
      <c r="J119" s="12"/>
    </row>
    <row r="120" spans="1:10" s="20" customFormat="1" ht="15.6" customHeight="1">
      <c r="A120" s="22" t="s">
        <v>121</v>
      </c>
      <c r="B120" s="3">
        <f t="shared" si="19"/>
        <v>415</v>
      </c>
      <c r="C120" s="8">
        <f>SUM(D120:I120)</f>
        <v>415</v>
      </c>
      <c r="D120" s="23">
        <v>493</v>
      </c>
      <c r="E120" s="23">
        <v>72</v>
      </c>
      <c r="F120" s="23">
        <v>0</v>
      </c>
      <c r="G120" s="10">
        <v>0</v>
      </c>
      <c r="H120" s="24">
        <v>-150</v>
      </c>
      <c r="I120" s="11"/>
      <c r="J120" s="12"/>
    </row>
    <row r="121" spans="1:10" ht="15.6" customHeight="1">
      <c r="A121" s="21" t="s">
        <v>122</v>
      </c>
      <c r="B121" s="3">
        <f t="shared" si="19"/>
        <v>1451</v>
      </c>
      <c r="C121" s="7">
        <f aca="true" t="shared" si="35" ref="C121:I121">SUM(C122:C124)</f>
        <v>1451</v>
      </c>
      <c r="D121" s="7">
        <f t="shared" si="35"/>
        <v>1343</v>
      </c>
      <c r="E121" s="7">
        <f t="shared" si="35"/>
        <v>258</v>
      </c>
      <c r="F121" s="7">
        <f t="shared" si="35"/>
        <v>0</v>
      </c>
      <c r="G121" s="7">
        <f t="shared" si="35"/>
        <v>0</v>
      </c>
      <c r="H121" s="7">
        <f t="shared" si="35"/>
        <v>-350</v>
      </c>
      <c r="I121" s="7">
        <f t="shared" si="35"/>
        <v>200</v>
      </c>
      <c r="J121" s="9"/>
    </row>
    <row r="122" spans="1:10" ht="15.6" customHeight="1">
      <c r="A122" s="22" t="s">
        <v>123</v>
      </c>
      <c r="B122" s="3">
        <f t="shared" si="19"/>
        <v>863</v>
      </c>
      <c r="C122" s="8">
        <f>SUM(D122:I122)</f>
        <v>863</v>
      </c>
      <c r="D122" s="23">
        <v>687</v>
      </c>
      <c r="E122" s="23">
        <v>126</v>
      </c>
      <c r="F122" s="23">
        <v>0</v>
      </c>
      <c r="G122" s="10">
        <v>0</v>
      </c>
      <c r="H122" s="24">
        <v>-150</v>
      </c>
      <c r="I122" s="11">
        <v>200</v>
      </c>
      <c r="J122" s="9"/>
    </row>
    <row r="123" spans="1:10" ht="15.6" customHeight="1">
      <c r="A123" s="22" t="s">
        <v>124</v>
      </c>
      <c r="B123" s="3">
        <f t="shared" si="19"/>
        <v>460</v>
      </c>
      <c r="C123" s="8">
        <f>SUM(D123:I123)</f>
        <v>460</v>
      </c>
      <c r="D123" s="23">
        <v>510</v>
      </c>
      <c r="E123" s="23">
        <v>100</v>
      </c>
      <c r="F123" s="23">
        <v>0</v>
      </c>
      <c r="G123" s="10">
        <v>0</v>
      </c>
      <c r="H123" s="24">
        <v>-150</v>
      </c>
      <c r="I123" s="11"/>
      <c r="J123" s="9"/>
    </row>
    <row r="124" spans="1:10" ht="15.6" customHeight="1">
      <c r="A124" s="22" t="s">
        <v>125</v>
      </c>
      <c r="B124" s="3">
        <f t="shared" si="19"/>
        <v>128</v>
      </c>
      <c r="C124" s="8">
        <f>SUM(D124:I124)</f>
        <v>128</v>
      </c>
      <c r="D124" s="23">
        <v>146</v>
      </c>
      <c r="E124" s="23">
        <v>32</v>
      </c>
      <c r="F124" s="23">
        <v>0</v>
      </c>
      <c r="G124" s="10">
        <v>0</v>
      </c>
      <c r="H124" s="24">
        <v>-50</v>
      </c>
      <c r="I124" s="11"/>
      <c r="J124" s="9"/>
    </row>
    <row r="125" spans="1:10" ht="15.6" customHeight="1">
      <c r="A125" s="21" t="s">
        <v>126</v>
      </c>
      <c r="B125" s="3">
        <f t="shared" si="19"/>
        <v>21523</v>
      </c>
      <c r="C125" s="7">
        <f aca="true" t="shared" si="36" ref="C125:I125">C126+C127+C130</f>
        <v>21523</v>
      </c>
      <c r="D125" s="7">
        <f t="shared" si="36"/>
        <v>17098</v>
      </c>
      <c r="E125" s="7">
        <f t="shared" si="36"/>
        <v>1975</v>
      </c>
      <c r="F125" s="7">
        <f t="shared" si="36"/>
        <v>720</v>
      </c>
      <c r="G125" s="7">
        <f t="shared" si="36"/>
        <v>630</v>
      </c>
      <c r="H125" s="7">
        <f t="shared" si="36"/>
        <v>-300</v>
      </c>
      <c r="I125" s="7">
        <f t="shared" si="36"/>
        <v>1400</v>
      </c>
      <c r="J125" s="9"/>
    </row>
    <row r="126" spans="1:10" s="25" customFormat="1" ht="15.6" customHeight="1">
      <c r="A126" s="21" t="s">
        <v>127</v>
      </c>
      <c r="B126" s="3">
        <f t="shared" si="19"/>
        <v>0</v>
      </c>
      <c r="C126" s="8">
        <f>SUM(D126:I126)</f>
        <v>0</v>
      </c>
      <c r="D126" s="7"/>
      <c r="E126" s="7"/>
      <c r="F126" s="7"/>
      <c r="G126" s="7"/>
      <c r="H126" s="7"/>
      <c r="I126" s="7"/>
      <c r="J126" s="12"/>
    </row>
    <row r="127" spans="1:10" s="25" customFormat="1" ht="15.6" customHeight="1">
      <c r="A127" s="21" t="s">
        <v>128</v>
      </c>
      <c r="B127" s="3">
        <f t="shared" si="19"/>
        <v>2182</v>
      </c>
      <c r="C127" s="7">
        <f aca="true" t="shared" si="37" ref="C127:I127">SUM(C128:C129)</f>
        <v>2182</v>
      </c>
      <c r="D127" s="7">
        <f t="shared" si="37"/>
        <v>1878</v>
      </c>
      <c r="E127" s="7">
        <f t="shared" si="37"/>
        <v>294</v>
      </c>
      <c r="F127" s="7">
        <f t="shared" si="37"/>
        <v>100</v>
      </c>
      <c r="G127" s="7">
        <f t="shared" si="37"/>
        <v>60</v>
      </c>
      <c r="H127" s="7">
        <f t="shared" si="37"/>
        <v>-150</v>
      </c>
      <c r="I127" s="7">
        <f t="shared" si="37"/>
        <v>0</v>
      </c>
      <c r="J127" s="12"/>
    </row>
    <row r="128" spans="1:10" s="20" customFormat="1" ht="15.6" customHeight="1">
      <c r="A128" s="22" t="s">
        <v>129</v>
      </c>
      <c r="B128" s="3">
        <f t="shared" si="19"/>
        <v>377</v>
      </c>
      <c r="C128" s="8">
        <f>SUM(D128:I128)</f>
        <v>377</v>
      </c>
      <c r="D128" s="23">
        <v>447</v>
      </c>
      <c r="E128" s="23">
        <v>80</v>
      </c>
      <c r="F128" s="23">
        <v>0</v>
      </c>
      <c r="G128" s="10">
        <v>0</v>
      </c>
      <c r="H128" s="24">
        <v>-150</v>
      </c>
      <c r="I128" s="26"/>
      <c r="J128" s="12"/>
    </row>
    <row r="129" spans="1:10" ht="15.6" customHeight="1">
      <c r="A129" s="22" t="s">
        <v>130</v>
      </c>
      <c r="B129" s="3">
        <f t="shared" si="19"/>
        <v>1805</v>
      </c>
      <c r="C129" s="8">
        <f>SUM(D129:I129)</f>
        <v>1805</v>
      </c>
      <c r="D129" s="23">
        <v>1431</v>
      </c>
      <c r="E129" s="23">
        <v>214</v>
      </c>
      <c r="F129" s="23">
        <v>100</v>
      </c>
      <c r="G129" s="10">
        <v>60</v>
      </c>
      <c r="H129" s="11">
        <v>0</v>
      </c>
      <c r="I129" s="26"/>
      <c r="J129" s="9"/>
    </row>
    <row r="130" spans="1:10" s="20" customFormat="1" ht="15.6" customHeight="1">
      <c r="A130" s="21" t="s">
        <v>131</v>
      </c>
      <c r="B130" s="3">
        <f t="shared" si="19"/>
        <v>19341</v>
      </c>
      <c r="C130" s="7">
        <f aca="true" t="shared" si="38" ref="C130:I130">SUM(C131:C140)</f>
        <v>19341</v>
      </c>
      <c r="D130" s="7">
        <f t="shared" si="38"/>
        <v>15220</v>
      </c>
      <c r="E130" s="7">
        <f t="shared" si="38"/>
        <v>1681</v>
      </c>
      <c r="F130" s="7">
        <f t="shared" si="38"/>
        <v>620</v>
      </c>
      <c r="G130" s="7">
        <f t="shared" si="38"/>
        <v>570</v>
      </c>
      <c r="H130" s="7">
        <f t="shared" si="38"/>
        <v>-150</v>
      </c>
      <c r="I130" s="7">
        <f t="shared" si="38"/>
        <v>1400</v>
      </c>
      <c r="J130" s="12"/>
    </row>
    <row r="131" spans="1:10" ht="15.6" customHeight="1">
      <c r="A131" s="22" t="s">
        <v>132</v>
      </c>
      <c r="B131" s="3">
        <f t="shared" si="19"/>
        <v>909</v>
      </c>
      <c r="C131" s="8">
        <f aca="true" t="shared" si="39" ref="C131:C140">SUM(D131:I131)</f>
        <v>909</v>
      </c>
      <c r="D131" s="23">
        <v>596</v>
      </c>
      <c r="E131" s="23">
        <v>103</v>
      </c>
      <c r="F131" s="23">
        <v>60</v>
      </c>
      <c r="G131" s="10">
        <v>150</v>
      </c>
      <c r="H131" s="24">
        <v>0</v>
      </c>
      <c r="I131" s="11"/>
      <c r="J131" s="9"/>
    </row>
    <row r="132" spans="1:10" ht="15.6" customHeight="1">
      <c r="A132" s="22" t="s">
        <v>133</v>
      </c>
      <c r="B132" s="3">
        <f t="shared" si="19"/>
        <v>1980</v>
      </c>
      <c r="C132" s="8">
        <f t="shared" si="39"/>
        <v>1980</v>
      </c>
      <c r="D132" s="23">
        <v>1527</v>
      </c>
      <c r="E132" s="23">
        <v>223</v>
      </c>
      <c r="F132" s="23">
        <v>80</v>
      </c>
      <c r="G132" s="10">
        <v>150</v>
      </c>
      <c r="H132" s="11">
        <v>0</v>
      </c>
      <c r="I132" s="11"/>
      <c r="J132" s="9"/>
    </row>
    <row r="133" spans="1:10" ht="15.6" customHeight="1">
      <c r="A133" s="22" t="s">
        <v>134</v>
      </c>
      <c r="B133" s="3">
        <f t="shared" si="19"/>
        <v>0</v>
      </c>
      <c r="C133" s="8">
        <f t="shared" si="39"/>
        <v>0</v>
      </c>
      <c r="D133" s="23">
        <v>165</v>
      </c>
      <c r="E133" s="23">
        <v>-215</v>
      </c>
      <c r="F133" s="23">
        <v>0</v>
      </c>
      <c r="G133" s="10">
        <v>0</v>
      </c>
      <c r="H133" s="24">
        <v>-150</v>
      </c>
      <c r="I133" s="11">
        <v>200</v>
      </c>
      <c r="J133" s="9"/>
    </row>
    <row r="134" spans="1:10" ht="15.6" customHeight="1">
      <c r="A134" s="22" t="s">
        <v>135</v>
      </c>
      <c r="B134" s="3">
        <f t="shared" si="19"/>
        <v>3279</v>
      </c>
      <c r="C134" s="8">
        <f t="shared" si="39"/>
        <v>3279</v>
      </c>
      <c r="D134" s="23">
        <v>2597</v>
      </c>
      <c r="E134" s="23">
        <v>342</v>
      </c>
      <c r="F134" s="23">
        <v>80</v>
      </c>
      <c r="G134" s="10">
        <v>60</v>
      </c>
      <c r="H134" s="11">
        <v>0</v>
      </c>
      <c r="I134" s="11">
        <v>200</v>
      </c>
      <c r="J134" s="9"/>
    </row>
    <row r="135" spans="1:10" ht="15.6" customHeight="1">
      <c r="A135" s="22" t="s">
        <v>136</v>
      </c>
      <c r="B135" s="3">
        <f t="shared" si="19"/>
        <v>2125</v>
      </c>
      <c r="C135" s="8">
        <f t="shared" si="39"/>
        <v>2125</v>
      </c>
      <c r="D135" s="23">
        <v>1843</v>
      </c>
      <c r="E135" s="23">
        <v>22</v>
      </c>
      <c r="F135" s="23">
        <v>60</v>
      </c>
      <c r="G135" s="10">
        <v>0</v>
      </c>
      <c r="H135" s="11">
        <v>0</v>
      </c>
      <c r="I135" s="11">
        <v>200</v>
      </c>
      <c r="J135" s="9"/>
    </row>
    <row r="136" spans="1:10" ht="15.6" customHeight="1">
      <c r="A136" s="22" t="s">
        <v>137</v>
      </c>
      <c r="B136" s="3">
        <f t="shared" si="19"/>
        <v>1847</v>
      </c>
      <c r="C136" s="8">
        <f t="shared" si="39"/>
        <v>1847</v>
      </c>
      <c r="D136" s="23">
        <v>1395</v>
      </c>
      <c r="E136" s="23">
        <v>192</v>
      </c>
      <c r="F136" s="23">
        <v>60</v>
      </c>
      <c r="G136" s="10">
        <v>0</v>
      </c>
      <c r="H136" s="11">
        <v>0</v>
      </c>
      <c r="I136" s="11">
        <v>200</v>
      </c>
      <c r="J136" s="9"/>
    </row>
    <row r="137" spans="1:10" ht="15.6" customHeight="1">
      <c r="A137" s="22" t="s">
        <v>138</v>
      </c>
      <c r="B137" s="3">
        <f t="shared" si="19"/>
        <v>1502</v>
      </c>
      <c r="C137" s="8">
        <f t="shared" si="39"/>
        <v>1502</v>
      </c>
      <c r="D137" s="23">
        <v>1108</v>
      </c>
      <c r="E137" s="23">
        <v>54</v>
      </c>
      <c r="F137" s="23">
        <v>80</v>
      </c>
      <c r="G137" s="10">
        <v>60</v>
      </c>
      <c r="H137" s="11">
        <v>0</v>
      </c>
      <c r="I137" s="11">
        <v>200</v>
      </c>
      <c r="J137" s="9"/>
    </row>
    <row r="138" spans="1:10" ht="15.6" customHeight="1">
      <c r="A138" s="22" t="s">
        <v>139</v>
      </c>
      <c r="B138" s="3">
        <f t="shared" si="19"/>
        <v>1709</v>
      </c>
      <c r="C138" s="8">
        <f t="shared" si="39"/>
        <v>1709</v>
      </c>
      <c r="D138" s="23">
        <v>1339</v>
      </c>
      <c r="E138" s="23">
        <v>90</v>
      </c>
      <c r="F138" s="23">
        <v>80</v>
      </c>
      <c r="G138" s="10">
        <v>0</v>
      </c>
      <c r="H138" s="11">
        <v>0</v>
      </c>
      <c r="I138" s="11">
        <v>200</v>
      </c>
      <c r="J138" s="9"/>
    </row>
    <row r="139" spans="1:10" ht="15.6" customHeight="1">
      <c r="A139" s="22" t="s">
        <v>140</v>
      </c>
      <c r="B139" s="3">
        <f aca="true" t="shared" si="40" ref="B139:B176">C139</f>
        <v>4951</v>
      </c>
      <c r="C139" s="8">
        <f t="shared" si="39"/>
        <v>4951</v>
      </c>
      <c r="D139" s="23">
        <v>3943</v>
      </c>
      <c r="E139" s="23">
        <v>748</v>
      </c>
      <c r="F139" s="23">
        <v>60</v>
      </c>
      <c r="G139" s="10">
        <v>0</v>
      </c>
      <c r="H139" s="11">
        <v>0</v>
      </c>
      <c r="I139" s="11">
        <v>200</v>
      </c>
      <c r="J139" s="9"/>
    </row>
    <row r="140" spans="1:10" ht="15.6" customHeight="1">
      <c r="A140" s="22" t="s">
        <v>141</v>
      </c>
      <c r="B140" s="3">
        <f t="shared" si="40"/>
        <v>1039</v>
      </c>
      <c r="C140" s="8">
        <f t="shared" si="39"/>
        <v>1039</v>
      </c>
      <c r="D140" s="23">
        <v>707</v>
      </c>
      <c r="E140" s="23">
        <v>122</v>
      </c>
      <c r="F140" s="23">
        <v>60</v>
      </c>
      <c r="G140" s="10">
        <v>150</v>
      </c>
      <c r="H140" s="11">
        <v>0</v>
      </c>
      <c r="I140" s="11"/>
      <c r="J140" s="9"/>
    </row>
    <row r="141" spans="1:10" ht="15.6" customHeight="1">
      <c r="A141" s="21" t="s">
        <v>142</v>
      </c>
      <c r="B141" s="3">
        <f t="shared" si="40"/>
        <v>17676</v>
      </c>
      <c r="C141" s="12">
        <f aca="true" t="shared" si="41" ref="C141:I141">C142+C143+C146</f>
        <v>17676</v>
      </c>
      <c r="D141" s="12">
        <f t="shared" si="41"/>
        <v>11182</v>
      </c>
      <c r="E141" s="12">
        <f t="shared" si="41"/>
        <v>3654</v>
      </c>
      <c r="F141" s="12">
        <f t="shared" si="41"/>
        <v>840</v>
      </c>
      <c r="G141" s="12">
        <f t="shared" si="41"/>
        <v>750</v>
      </c>
      <c r="H141" s="12">
        <f t="shared" si="41"/>
        <v>-150</v>
      </c>
      <c r="I141" s="12">
        <f t="shared" si="41"/>
        <v>1400</v>
      </c>
      <c r="J141" s="12"/>
    </row>
    <row r="142" spans="1:10" ht="15.6" customHeight="1">
      <c r="A142" s="21" t="s">
        <v>143</v>
      </c>
      <c r="B142" s="3">
        <f t="shared" si="40"/>
        <v>0</v>
      </c>
      <c r="C142" s="8">
        <f>SUM(D142:I142)</f>
        <v>0</v>
      </c>
      <c r="D142" s="9"/>
      <c r="E142" s="9"/>
      <c r="F142" s="9"/>
      <c r="G142" s="9"/>
      <c r="H142" s="9"/>
      <c r="I142" s="9"/>
      <c r="J142" s="9"/>
    </row>
    <row r="143" spans="1:10" ht="15.6" customHeight="1">
      <c r="A143" s="21" t="s">
        <v>144</v>
      </c>
      <c r="B143" s="3">
        <f t="shared" si="40"/>
        <v>944</v>
      </c>
      <c r="C143" s="12">
        <f aca="true" t="shared" si="42" ref="C143:I143">SUM(C144:C145)</f>
        <v>944</v>
      </c>
      <c r="D143" s="12">
        <f t="shared" si="42"/>
        <v>568</v>
      </c>
      <c r="E143" s="12">
        <f t="shared" si="42"/>
        <v>66</v>
      </c>
      <c r="F143" s="12">
        <f t="shared" si="42"/>
        <v>160</v>
      </c>
      <c r="G143" s="12">
        <f t="shared" si="42"/>
        <v>150</v>
      </c>
      <c r="H143" s="12">
        <f t="shared" si="42"/>
        <v>0</v>
      </c>
      <c r="I143" s="12">
        <f t="shared" si="42"/>
        <v>0</v>
      </c>
      <c r="J143" s="12"/>
    </row>
    <row r="144" spans="1:10" ht="15.6" customHeight="1">
      <c r="A144" s="22" t="s">
        <v>145</v>
      </c>
      <c r="B144" s="3">
        <f t="shared" si="40"/>
        <v>844</v>
      </c>
      <c r="C144" s="8">
        <f>SUM(D144:I144)</f>
        <v>844</v>
      </c>
      <c r="D144" s="23">
        <v>568</v>
      </c>
      <c r="E144" s="23">
        <v>66</v>
      </c>
      <c r="F144" s="23">
        <v>60</v>
      </c>
      <c r="G144" s="10">
        <v>150</v>
      </c>
      <c r="H144" s="11">
        <v>0</v>
      </c>
      <c r="I144" s="11"/>
      <c r="J144" s="9"/>
    </row>
    <row r="145" spans="1:10" ht="15.6" customHeight="1">
      <c r="A145" s="22" t="s">
        <v>146</v>
      </c>
      <c r="B145" s="3">
        <f t="shared" si="40"/>
        <v>100</v>
      </c>
      <c r="C145" s="8">
        <f>SUM(D145:I145)</f>
        <v>100</v>
      </c>
      <c r="D145" s="23">
        <v>0</v>
      </c>
      <c r="E145" s="23">
        <v>0</v>
      </c>
      <c r="F145" s="23">
        <v>100</v>
      </c>
      <c r="G145" s="10">
        <v>0</v>
      </c>
      <c r="H145" s="11">
        <v>0</v>
      </c>
      <c r="I145" s="11"/>
      <c r="J145" s="9"/>
    </row>
    <row r="146" spans="1:10" ht="15.6" customHeight="1">
      <c r="A146" s="21" t="s">
        <v>147</v>
      </c>
      <c r="B146" s="3">
        <f t="shared" si="40"/>
        <v>16732</v>
      </c>
      <c r="C146" s="12">
        <f aca="true" t="shared" si="43" ref="C146:I146">SUM(C147:C155)</f>
        <v>16732</v>
      </c>
      <c r="D146" s="12">
        <f t="shared" si="43"/>
        <v>10614</v>
      </c>
      <c r="E146" s="12">
        <f t="shared" si="43"/>
        <v>3588</v>
      </c>
      <c r="F146" s="12">
        <f t="shared" si="43"/>
        <v>680</v>
      </c>
      <c r="G146" s="12">
        <f t="shared" si="43"/>
        <v>600</v>
      </c>
      <c r="H146" s="12">
        <f t="shared" si="43"/>
        <v>-150</v>
      </c>
      <c r="I146" s="12">
        <f t="shared" si="43"/>
        <v>1400</v>
      </c>
      <c r="J146" s="12"/>
    </row>
    <row r="147" spans="1:10" ht="15.6" customHeight="1">
      <c r="A147" s="22" t="s">
        <v>148</v>
      </c>
      <c r="B147" s="3">
        <f t="shared" si="40"/>
        <v>3083</v>
      </c>
      <c r="C147" s="8">
        <f aca="true" t="shared" si="44" ref="C147:C155">SUM(D147:I147)</f>
        <v>3083</v>
      </c>
      <c r="D147" s="23">
        <v>2190</v>
      </c>
      <c r="E147" s="23">
        <v>463</v>
      </c>
      <c r="F147" s="23">
        <v>80</v>
      </c>
      <c r="G147" s="10">
        <v>150</v>
      </c>
      <c r="H147" s="11">
        <v>0</v>
      </c>
      <c r="I147" s="11">
        <v>200</v>
      </c>
      <c r="J147" s="9"/>
    </row>
    <row r="148" spans="1:10" ht="15.6" customHeight="1">
      <c r="A148" s="22" t="s">
        <v>149</v>
      </c>
      <c r="B148" s="3">
        <f t="shared" si="40"/>
        <v>1677</v>
      </c>
      <c r="C148" s="8">
        <f t="shared" si="44"/>
        <v>1677</v>
      </c>
      <c r="D148" s="23">
        <v>1096</v>
      </c>
      <c r="E148" s="23">
        <v>241</v>
      </c>
      <c r="F148" s="23">
        <v>80</v>
      </c>
      <c r="G148" s="10">
        <v>60</v>
      </c>
      <c r="H148" s="11">
        <v>0</v>
      </c>
      <c r="I148" s="11">
        <v>200</v>
      </c>
      <c r="J148" s="9"/>
    </row>
    <row r="149" spans="1:10" ht="15.6" customHeight="1">
      <c r="A149" s="22" t="s">
        <v>150</v>
      </c>
      <c r="B149" s="3">
        <f t="shared" si="40"/>
        <v>1182</v>
      </c>
      <c r="C149" s="8">
        <f t="shared" si="44"/>
        <v>1182</v>
      </c>
      <c r="D149" s="23">
        <v>873</v>
      </c>
      <c r="E149" s="23">
        <v>149</v>
      </c>
      <c r="F149" s="23">
        <v>100</v>
      </c>
      <c r="G149" s="10">
        <v>60</v>
      </c>
      <c r="H149" s="11">
        <v>0</v>
      </c>
      <c r="I149" s="11"/>
      <c r="J149" s="9"/>
    </row>
    <row r="150" spans="1:10" ht="15.6" customHeight="1">
      <c r="A150" s="22" t="s">
        <v>151</v>
      </c>
      <c r="B150" s="3">
        <f t="shared" si="40"/>
        <v>740</v>
      </c>
      <c r="C150" s="8">
        <f t="shared" si="44"/>
        <v>740</v>
      </c>
      <c r="D150" s="23">
        <v>480</v>
      </c>
      <c r="E150" s="23">
        <v>100</v>
      </c>
      <c r="F150" s="23">
        <v>100</v>
      </c>
      <c r="G150" s="10">
        <v>60</v>
      </c>
      <c r="H150" s="11">
        <v>0</v>
      </c>
      <c r="I150" s="11"/>
      <c r="J150" s="9"/>
    </row>
    <row r="151" spans="1:10" ht="15.6" customHeight="1">
      <c r="A151" s="22" t="s">
        <v>152</v>
      </c>
      <c r="B151" s="3">
        <f t="shared" si="40"/>
        <v>709</v>
      </c>
      <c r="C151" s="8">
        <f t="shared" si="44"/>
        <v>709</v>
      </c>
      <c r="D151" s="23">
        <v>336</v>
      </c>
      <c r="E151" s="23">
        <v>73</v>
      </c>
      <c r="F151" s="23">
        <v>100</v>
      </c>
      <c r="G151" s="10">
        <v>0</v>
      </c>
      <c r="H151" s="11">
        <v>0</v>
      </c>
      <c r="I151" s="11">
        <v>200</v>
      </c>
      <c r="J151" s="9"/>
    </row>
    <row r="152" spans="1:10" ht="15.6" customHeight="1">
      <c r="A152" s="22" t="s">
        <v>153</v>
      </c>
      <c r="B152" s="3">
        <f t="shared" si="40"/>
        <v>1956</v>
      </c>
      <c r="C152" s="8">
        <f t="shared" si="44"/>
        <v>1956</v>
      </c>
      <c r="D152" s="23">
        <v>0</v>
      </c>
      <c r="E152" s="23">
        <v>1596</v>
      </c>
      <c r="F152" s="23">
        <v>100</v>
      </c>
      <c r="G152" s="10">
        <v>60</v>
      </c>
      <c r="H152" s="11">
        <v>0</v>
      </c>
      <c r="I152" s="11">
        <v>200</v>
      </c>
      <c r="J152" s="9"/>
    </row>
    <row r="153" spans="1:10" ht="15.6" customHeight="1">
      <c r="A153" s="22" t="s">
        <v>154</v>
      </c>
      <c r="B153" s="3">
        <f t="shared" si="40"/>
        <v>1019</v>
      </c>
      <c r="C153" s="8">
        <f t="shared" si="44"/>
        <v>1019</v>
      </c>
      <c r="D153" s="23">
        <v>897</v>
      </c>
      <c r="E153" s="23">
        <v>72</v>
      </c>
      <c r="F153" s="23">
        <v>0</v>
      </c>
      <c r="G153" s="10">
        <v>0</v>
      </c>
      <c r="H153" s="24">
        <v>-150</v>
      </c>
      <c r="I153" s="11">
        <v>200</v>
      </c>
      <c r="J153" s="9"/>
    </row>
    <row r="154" spans="1:10" ht="15.6" customHeight="1">
      <c r="A154" s="22" t="s">
        <v>155</v>
      </c>
      <c r="B154" s="3">
        <f t="shared" si="40"/>
        <v>288</v>
      </c>
      <c r="C154" s="8">
        <f t="shared" si="44"/>
        <v>288</v>
      </c>
      <c r="D154" s="23">
        <v>0</v>
      </c>
      <c r="E154" s="23">
        <v>-122</v>
      </c>
      <c r="F154" s="23">
        <v>60</v>
      </c>
      <c r="G154" s="10">
        <v>150</v>
      </c>
      <c r="H154" s="11">
        <v>0</v>
      </c>
      <c r="I154" s="11">
        <v>200</v>
      </c>
      <c r="J154" s="9"/>
    </row>
    <row r="155" spans="1:10" ht="15.6" customHeight="1">
      <c r="A155" s="22" t="s">
        <v>156</v>
      </c>
      <c r="B155" s="3">
        <f t="shared" si="40"/>
        <v>6078</v>
      </c>
      <c r="C155" s="8">
        <f t="shared" si="44"/>
        <v>6078</v>
      </c>
      <c r="D155" s="23">
        <v>4742</v>
      </c>
      <c r="E155" s="23">
        <v>1016</v>
      </c>
      <c r="F155" s="23">
        <v>60</v>
      </c>
      <c r="G155" s="10">
        <v>60</v>
      </c>
      <c r="H155" s="11">
        <v>0</v>
      </c>
      <c r="I155" s="11">
        <v>200</v>
      </c>
      <c r="J155" s="9"/>
    </row>
    <row r="156" spans="1:10" ht="15.6" customHeight="1">
      <c r="A156" s="21" t="s">
        <v>157</v>
      </c>
      <c r="B156" s="3">
        <f t="shared" si="40"/>
        <v>5216</v>
      </c>
      <c r="C156" s="12">
        <f aca="true" t="shared" si="45" ref="C156:I156">C157+C158+C160</f>
        <v>5216</v>
      </c>
      <c r="D156" s="12">
        <f t="shared" si="45"/>
        <v>4598</v>
      </c>
      <c r="E156" s="12">
        <f t="shared" si="45"/>
        <v>948</v>
      </c>
      <c r="F156" s="12">
        <f t="shared" si="45"/>
        <v>60</v>
      </c>
      <c r="G156" s="12">
        <f t="shared" si="45"/>
        <v>60</v>
      </c>
      <c r="H156" s="12">
        <f t="shared" si="45"/>
        <v>-650</v>
      </c>
      <c r="I156" s="12">
        <f t="shared" si="45"/>
        <v>200</v>
      </c>
      <c r="J156" s="12"/>
    </row>
    <row r="157" spans="1:10" ht="15.6" customHeight="1">
      <c r="A157" s="21" t="s">
        <v>158</v>
      </c>
      <c r="B157" s="3">
        <f t="shared" si="40"/>
        <v>0</v>
      </c>
      <c r="C157" s="8">
        <f>SUM(D157:I157)</f>
        <v>0</v>
      </c>
      <c r="D157" s="9"/>
      <c r="E157" s="9"/>
      <c r="F157" s="9"/>
      <c r="G157" s="9"/>
      <c r="H157" s="9"/>
      <c r="I157" s="9"/>
      <c r="J157" s="9"/>
    </row>
    <row r="158" spans="1:10" ht="15.6" customHeight="1">
      <c r="A158" s="21" t="s">
        <v>159</v>
      </c>
      <c r="B158" s="3">
        <f t="shared" si="40"/>
        <v>983</v>
      </c>
      <c r="C158" s="12">
        <f aca="true" t="shared" si="46" ref="C158:I158">C159</f>
        <v>983</v>
      </c>
      <c r="D158" s="12">
        <f t="shared" si="46"/>
        <v>976</v>
      </c>
      <c r="E158" s="12">
        <f t="shared" si="46"/>
        <v>157</v>
      </c>
      <c r="F158" s="12">
        <f t="shared" si="46"/>
        <v>0</v>
      </c>
      <c r="G158" s="12">
        <f t="shared" si="46"/>
        <v>0</v>
      </c>
      <c r="H158" s="12">
        <f t="shared" si="46"/>
        <v>-150</v>
      </c>
      <c r="I158" s="12">
        <f t="shared" si="46"/>
        <v>0</v>
      </c>
      <c r="J158" s="12"/>
    </row>
    <row r="159" spans="1:10" ht="15.6" customHeight="1">
      <c r="A159" s="22" t="s">
        <v>160</v>
      </c>
      <c r="B159" s="3">
        <f t="shared" si="40"/>
        <v>983</v>
      </c>
      <c r="C159" s="8">
        <f>SUM(D159:I159)</f>
        <v>983</v>
      </c>
      <c r="D159" s="23">
        <v>976</v>
      </c>
      <c r="E159" s="23">
        <v>157</v>
      </c>
      <c r="F159" s="23">
        <v>0</v>
      </c>
      <c r="G159" s="10">
        <v>0</v>
      </c>
      <c r="H159" s="24">
        <v>-150</v>
      </c>
      <c r="I159" s="11"/>
      <c r="J159" s="9"/>
    </row>
    <row r="160" spans="1:10" ht="15.6" customHeight="1">
      <c r="A160" s="21" t="s">
        <v>161</v>
      </c>
      <c r="B160" s="3">
        <f t="shared" si="40"/>
        <v>4233</v>
      </c>
      <c r="C160" s="12">
        <f aca="true" t="shared" si="47" ref="C160:I160">SUM(C161:C165)</f>
        <v>4233</v>
      </c>
      <c r="D160" s="12">
        <f t="shared" si="47"/>
        <v>3622</v>
      </c>
      <c r="E160" s="12">
        <f t="shared" si="47"/>
        <v>791</v>
      </c>
      <c r="F160" s="12">
        <f t="shared" si="47"/>
        <v>60</v>
      </c>
      <c r="G160" s="12">
        <f t="shared" si="47"/>
        <v>60</v>
      </c>
      <c r="H160" s="12">
        <f t="shared" si="47"/>
        <v>-500</v>
      </c>
      <c r="I160" s="12">
        <f t="shared" si="47"/>
        <v>200</v>
      </c>
      <c r="J160" s="9"/>
    </row>
    <row r="161" spans="1:10" ht="15.6" customHeight="1">
      <c r="A161" s="22" t="s">
        <v>162</v>
      </c>
      <c r="B161" s="3">
        <f t="shared" si="40"/>
        <v>513</v>
      </c>
      <c r="C161" s="8">
        <f>SUM(D161:I161)</f>
        <v>513</v>
      </c>
      <c r="D161" s="23">
        <v>546</v>
      </c>
      <c r="E161" s="23">
        <v>117</v>
      </c>
      <c r="F161" s="23">
        <v>0</v>
      </c>
      <c r="G161" s="10">
        <v>0</v>
      </c>
      <c r="H161" s="24">
        <v>-150</v>
      </c>
      <c r="I161" s="11"/>
      <c r="J161" s="9"/>
    </row>
    <row r="162" spans="1:10" ht="15.6" customHeight="1">
      <c r="A162" s="22" t="s">
        <v>163</v>
      </c>
      <c r="B162" s="3">
        <f t="shared" si="40"/>
        <v>730</v>
      </c>
      <c r="C162" s="8">
        <f>SUM(D162:I162)</f>
        <v>730</v>
      </c>
      <c r="D162" s="23">
        <v>722</v>
      </c>
      <c r="E162" s="23">
        <v>158</v>
      </c>
      <c r="F162" s="23">
        <v>0</v>
      </c>
      <c r="G162" s="10">
        <v>0</v>
      </c>
      <c r="H162" s="24">
        <v>-150</v>
      </c>
      <c r="I162" s="11"/>
      <c r="J162" s="9"/>
    </row>
    <row r="163" spans="1:10" ht="15.6" customHeight="1">
      <c r="A163" s="22" t="s">
        <v>164</v>
      </c>
      <c r="B163" s="3">
        <f t="shared" si="40"/>
        <v>453</v>
      </c>
      <c r="C163" s="8">
        <f>SUM(D163:I163)</f>
        <v>453</v>
      </c>
      <c r="D163" s="23">
        <v>494</v>
      </c>
      <c r="E163" s="23">
        <v>109</v>
      </c>
      <c r="F163" s="23">
        <v>0</v>
      </c>
      <c r="G163" s="10">
        <v>0</v>
      </c>
      <c r="H163" s="24">
        <v>-150</v>
      </c>
      <c r="I163" s="11"/>
      <c r="J163" s="9"/>
    </row>
    <row r="164" spans="1:10" ht="15.6" customHeight="1">
      <c r="A164" s="22" t="s">
        <v>165</v>
      </c>
      <c r="B164" s="3">
        <f t="shared" si="40"/>
        <v>2383</v>
      </c>
      <c r="C164" s="8">
        <f>SUM(D164:I164)</f>
        <v>2383</v>
      </c>
      <c r="D164" s="23">
        <v>1691</v>
      </c>
      <c r="E164" s="23">
        <v>372</v>
      </c>
      <c r="F164" s="23">
        <v>60</v>
      </c>
      <c r="G164" s="10">
        <v>60</v>
      </c>
      <c r="H164" s="11">
        <v>0</v>
      </c>
      <c r="I164" s="11">
        <v>200</v>
      </c>
      <c r="J164" s="9"/>
    </row>
    <row r="165" spans="1:10" ht="15.6" customHeight="1">
      <c r="A165" s="22" t="s">
        <v>166</v>
      </c>
      <c r="B165" s="3">
        <f t="shared" si="40"/>
        <v>154</v>
      </c>
      <c r="C165" s="8">
        <f>SUM(D165:I165)</f>
        <v>154</v>
      </c>
      <c r="D165" s="23">
        <v>169</v>
      </c>
      <c r="E165" s="23">
        <v>35</v>
      </c>
      <c r="F165" s="23">
        <v>0</v>
      </c>
      <c r="G165" s="10">
        <v>0</v>
      </c>
      <c r="H165" s="24">
        <v>-50</v>
      </c>
      <c r="I165" s="11"/>
      <c r="J165" s="9"/>
    </row>
    <row r="166" spans="1:10" ht="15.6" customHeight="1">
      <c r="A166" s="21" t="s">
        <v>167</v>
      </c>
      <c r="B166" s="3">
        <f t="shared" si="40"/>
        <v>4282</v>
      </c>
      <c r="C166" s="12">
        <f aca="true" t="shared" si="48" ref="C166:I166">C167+C168+C170</f>
        <v>4282</v>
      </c>
      <c r="D166" s="12">
        <f t="shared" si="48"/>
        <v>3702</v>
      </c>
      <c r="E166" s="12">
        <f t="shared" si="48"/>
        <v>680</v>
      </c>
      <c r="F166" s="12">
        <f t="shared" si="48"/>
        <v>240</v>
      </c>
      <c r="G166" s="12">
        <f t="shared" si="48"/>
        <v>60</v>
      </c>
      <c r="H166" s="12">
        <f t="shared" si="48"/>
        <v>-600</v>
      </c>
      <c r="I166" s="12">
        <f t="shared" si="48"/>
        <v>200</v>
      </c>
      <c r="J166" s="9"/>
    </row>
    <row r="167" spans="1:10" ht="15.6" customHeight="1">
      <c r="A167" s="21" t="s">
        <v>168</v>
      </c>
      <c r="B167" s="3">
        <f t="shared" si="40"/>
        <v>0</v>
      </c>
      <c r="C167" s="8">
        <f>SUM(D167:I167)</f>
        <v>0</v>
      </c>
      <c r="D167" s="9"/>
      <c r="E167" s="9"/>
      <c r="F167" s="9"/>
      <c r="G167" s="9"/>
      <c r="H167" s="9"/>
      <c r="I167" s="9"/>
      <c r="J167" s="9"/>
    </row>
    <row r="168" spans="1:10" ht="15.6" customHeight="1">
      <c r="A168" s="21" t="s">
        <v>169</v>
      </c>
      <c r="B168" s="3">
        <f t="shared" si="40"/>
        <v>129</v>
      </c>
      <c r="C168" s="12">
        <f aca="true" t="shared" si="49" ref="C168:I168">C169</f>
        <v>129</v>
      </c>
      <c r="D168" s="12">
        <f t="shared" si="49"/>
        <v>303</v>
      </c>
      <c r="E168" s="12">
        <f t="shared" si="49"/>
        <v>-24</v>
      </c>
      <c r="F168" s="12">
        <f t="shared" si="49"/>
        <v>0</v>
      </c>
      <c r="G168" s="12">
        <f t="shared" si="49"/>
        <v>0</v>
      </c>
      <c r="H168" s="12">
        <f t="shared" si="49"/>
        <v>-150</v>
      </c>
      <c r="I168" s="12">
        <f t="shared" si="49"/>
        <v>0</v>
      </c>
      <c r="J168" s="9"/>
    </row>
    <row r="169" spans="1:10" ht="15.6" customHeight="1">
      <c r="A169" s="22" t="s">
        <v>170</v>
      </c>
      <c r="B169" s="3">
        <f t="shared" si="40"/>
        <v>129</v>
      </c>
      <c r="C169" s="8">
        <f>SUM(D169:I169)</f>
        <v>129</v>
      </c>
      <c r="D169" s="23">
        <v>303</v>
      </c>
      <c r="E169" s="23">
        <v>-24</v>
      </c>
      <c r="F169" s="23">
        <v>0</v>
      </c>
      <c r="G169" s="10">
        <v>0</v>
      </c>
      <c r="H169" s="24">
        <v>-150</v>
      </c>
      <c r="I169" s="11"/>
      <c r="J169" s="9"/>
    </row>
    <row r="170" spans="1:10" ht="15.6" customHeight="1">
      <c r="A170" s="21" t="s">
        <v>171</v>
      </c>
      <c r="B170" s="3">
        <f t="shared" si="40"/>
        <v>4153</v>
      </c>
      <c r="C170" s="12">
        <f aca="true" t="shared" si="50" ref="C170:I170">SUM(C171:C176)</f>
        <v>4153</v>
      </c>
      <c r="D170" s="12">
        <f t="shared" si="50"/>
        <v>3399</v>
      </c>
      <c r="E170" s="12">
        <f t="shared" si="50"/>
        <v>704</v>
      </c>
      <c r="F170" s="12">
        <f t="shared" si="50"/>
        <v>240</v>
      </c>
      <c r="G170" s="12">
        <f t="shared" si="50"/>
        <v>60</v>
      </c>
      <c r="H170" s="12">
        <f t="shared" si="50"/>
        <v>-450</v>
      </c>
      <c r="I170" s="12">
        <f t="shared" si="50"/>
        <v>200</v>
      </c>
      <c r="J170" s="9"/>
    </row>
    <row r="171" spans="1:10" ht="15.6" customHeight="1">
      <c r="A171" s="22" t="s">
        <v>172</v>
      </c>
      <c r="B171" s="3">
        <f t="shared" si="40"/>
        <v>2026</v>
      </c>
      <c r="C171" s="8">
        <f aca="true" t="shared" si="51" ref="C171:C176">SUM(D171:I171)</f>
        <v>2026</v>
      </c>
      <c r="D171" s="23">
        <v>1437</v>
      </c>
      <c r="E171" s="23">
        <v>309</v>
      </c>
      <c r="F171" s="23">
        <v>80</v>
      </c>
      <c r="G171" s="10">
        <v>0</v>
      </c>
      <c r="H171" s="11">
        <v>0</v>
      </c>
      <c r="I171" s="11">
        <v>200</v>
      </c>
      <c r="J171" s="9"/>
    </row>
    <row r="172" spans="1:10" ht="15.6" customHeight="1">
      <c r="A172" s="22" t="s">
        <v>173</v>
      </c>
      <c r="B172" s="3">
        <f t="shared" si="40"/>
        <v>582</v>
      </c>
      <c r="C172" s="8">
        <f t="shared" si="51"/>
        <v>582</v>
      </c>
      <c r="D172" s="23">
        <v>397</v>
      </c>
      <c r="E172" s="23">
        <v>85</v>
      </c>
      <c r="F172" s="23">
        <v>100</v>
      </c>
      <c r="G172" s="10">
        <v>0</v>
      </c>
      <c r="H172" s="11">
        <v>0</v>
      </c>
      <c r="I172" s="11"/>
      <c r="J172" s="9"/>
    </row>
    <row r="173" spans="1:10" ht="15.6" customHeight="1">
      <c r="A173" s="22" t="s">
        <v>174</v>
      </c>
      <c r="B173" s="3">
        <f t="shared" si="40"/>
        <v>211</v>
      </c>
      <c r="C173" s="8">
        <f t="shared" si="51"/>
        <v>211</v>
      </c>
      <c r="D173" s="23">
        <v>306</v>
      </c>
      <c r="E173" s="23">
        <v>55</v>
      </c>
      <c r="F173" s="23">
        <v>0</v>
      </c>
      <c r="G173" s="10">
        <v>0</v>
      </c>
      <c r="H173" s="24">
        <v>-150</v>
      </c>
      <c r="I173" s="11"/>
      <c r="J173" s="9"/>
    </row>
    <row r="174" spans="1:10" ht="15.6" customHeight="1">
      <c r="A174" s="22" t="s">
        <v>175</v>
      </c>
      <c r="B174" s="3">
        <f t="shared" si="40"/>
        <v>629</v>
      </c>
      <c r="C174" s="8">
        <f t="shared" si="51"/>
        <v>629</v>
      </c>
      <c r="D174" s="23">
        <v>643</v>
      </c>
      <c r="E174" s="23">
        <v>136</v>
      </c>
      <c r="F174" s="23">
        <v>0</v>
      </c>
      <c r="G174" s="10">
        <v>0</v>
      </c>
      <c r="H174" s="24">
        <v>-150</v>
      </c>
      <c r="I174" s="11"/>
      <c r="J174" s="9"/>
    </row>
    <row r="175" spans="1:10" ht="15.6" customHeight="1">
      <c r="A175" s="22" t="s">
        <v>176</v>
      </c>
      <c r="B175" s="3">
        <f t="shared" si="40"/>
        <v>420</v>
      </c>
      <c r="C175" s="8">
        <f t="shared" si="51"/>
        <v>420</v>
      </c>
      <c r="D175" s="23">
        <v>473</v>
      </c>
      <c r="E175" s="23">
        <v>97</v>
      </c>
      <c r="F175" s="23">
        <v>0</v>
      </c>
      <c r="G175" s="10">
        <v>0</v>
      </c>
      <c r="H175" s="24">
        <v>-150</v>
      </c>
      <c r="I175" s="11"/>
      <c r="J175" s="9"/>
    </row>
    <row r="176" spans="1:10" ht="15.6" customHeight="1">
      <c r="A176" s="22" t="s">
        <v>177</v>
      </c>
      <c r="B176" s="3">
        <f t="shared" si="40"/>
        <v>285</v>
      </c>
      <c r="C176" s="8">
        <f t="shared" si="51"/>
        <v>285</v>
      </c>
      <c r="D176" s="23">
        <v>143</v>
      </c>
      <c r="E176" s="23">
        <v>22</v>
      </c>
      <c r="F176" s="23">
        <v>60</v>
      </c>
      <c r="G176" s="10">
        <v>60</v>
      </c>
      <c r="H176" s="10">
        <v>0</v>
      </c>
      <c r="I176" s="10"/>
      <c r="J176" s="9"/>
    </row>
  </sheetData>
  <mergeCells count="6">
    <mergeCell ref="A2:J2"/>
    <mergeCell ref="F3:J3"/>
    <mergeCell ref="C4:I4"/>
    <mergeCell ref="A4:A5"/>
    <mergeCell ref="B4:B5"/>
    <mergeCell ref="J4:J5"/>
  </mergeCells>
  <printOptions horizontalCentered="1"/>
  <pageMargins left="0.7086614173228347" right="0.7086614173228347" top="0.984251968503937" bottom="0.984251968503937" header="0.31496062992125984" footer="0.5905511811023623"/>
  <pageSetup firstPageNumber="1" useFirstPageNumber="1" fitToHeight="10" horizontalDpi="600" verticalDpi="600" orientation="portrait" paperSize="9" scale="90" r:id="rId1"/>
  <headerFooter differentOddEven="1" scaleWithDoc="0">
    <oddFooter>&amp;R&amp;14—&amp;P+4—</oddFooter>
    <evenFooter>&amp;L&amp;14—&amp;P+4—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莫媛媛</dc:creator>
  <cp:keywords/>
  <dc:description/>
  <cp:lastModifiedBy>何禹频</cp:lastModifiedBy>
  <cp:lastPrinted>2022-05-18T07:58:43Z</cp:lastPrinted>
  <dcterms:created xsi:type="dcterms:W3CDTF">2019-12-17T23:32:13Z</dcterms:created>
  <dcterms:modified xsi:type="dcterms:W3CDTF">2022-05-18T07:58:44Z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