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9585" windowHeight="10875" activeTab="0"/>
  </bookViews>
  <sheets>
    <sheet name="Sheet2" sheetId="1" r:id="rId1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<sst xmlns="http://schemas.openxmlformats.org/spreadsheetml/2006/main" count="193" uniqueCount="193">
  <si>
    <t>地  区</t>
  </si>
  <si>
    <t>全区合计</t>
  </si>
  <si>
    <t>全区城区小计</t>
  </si>
  <si>
    <t>全区县(市)小计</t>
  </si>
  <si>
    <t>南宁市小计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</si>
  <si>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</si>
  <si>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</si>
  <si>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</si>
  <si>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</si>
  <si>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</si>
  <si>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</si>
  <si>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</si>
  <si>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宾阳县</t>
  </si>
  <si>
    <t>上林县</t>
  </si>
  <si>
    <t>马山县</t>
  </si>
  <si>
    <t>隆安县</t>
  </si>
  <si>
    <t>柳州市小计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</si>
  <si>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</si>
  <si>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</si>
  <si>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</si>
  <si>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</si>
  <si>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</si>
  <si>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</si>
  <si>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</si>
  <si>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</si>
  <si>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桂林市小计</t>
  </si>
  <si>
    <t>秀峰区</t>
  </si>
  <si>
    <t>叠彩区</t>
  </si>
  <si>
    <t>雁山区</t>
  </si>
  <si>
    <t>象山区</t>
  </si>
  <si>
    <t>七星区</t>
  </si>
  <si>
    <t>临桂区</t>
  </si>
  <si>
    <t>阳朔县</t>
  </si>
  <si>
    <t>灵川县</t>
  </si>
  <si>
    <t>永福县</t>
  </si>
  <si>
    <t>全州县</t>
  </si>
  <si>
    <t>兴安县</t>
  </si>
  <si>
    <t>荔浦市</t>
  </si>
  <si>
    <t>平乐县</t>
  </si>
  <si>
    <t>灌阳县</t>
  </si>
  <si>
    <t>资源县</t>
  </si>
  <si>
    <t>梧州市小计</t>
  </si>
  <si>
    <t>万秀区</t>
  </si>
  <si>
    <t>龙圩区</t>
  </si>
  <si>
    <t>长洲区</t>
  </si>
  <si>
    <t>苍梧县</t>
  </si>
  <si>
    <t>蒙山县</t>
  </si>
  <si>
    <t>北海市小计</t>
  </si>
  <si>
    <t>海城区</t>
  </si>
  <si>
    <t>银海区</t>
  </si>
  <si>
    <t>铁山港区</t>
  </si>
  <si>
    <t>合浦县</t>
  </si>
  <si>
    <t>防城港市小计</t>
  </si>
  <si>
    <t>港口区</t>
  </si>
  <si>
    <t>防城区</t>
  </si>
  <si>
    <t>上思县</t>
  </si>
  <si>
    <t>东兴市</t>
  </si>
  <si>
    <t>钦州市小计</t>
  </si>
  <si>
    <t>钦南区</t>
  </si>
  <si>
    <t>钦北区</t>
  </si>
  <si>
    <t>浦北县</t>
  </si>
  <si>
    <t>灵山县</t>
  </si>
  <si>
    <t>贵港市小计</t>
  </si>
  <si>
    <t>港北区</t>
  </si>
  <si>
    <t>港南区</t>
  </si>
  <si>
    <t>覃塘区</t>
  </si>
  <si>
    <t>平南县</t>
  </si>
  <si>
    <t>桂平市</t>
  </si>
  <si>
    <t>玉林市小计</t>
  </si>
  <si>
    <t>玉州区</t>
  </si>
  <si>
    <t>福绵区</t>
  </si>
  <si>
    <t>北流市</t>
  </si>
  <si>
    <t>博白县</t>
  </si>
  <si>
    <t>陆川县</t>
  </si>
  <si>
    <t>兴业县</t>
  </si>
  <si>
    <t>贺州市小计</t>
  </si>
  <si>
    <t>八步区</t>
  </si>
  <si>
    <t>平桂区</t>
  </si>
  <si>
    <t>昭平县</t>
  </si>
  <si>
    <t>钟山县</t>
  </si>
  <si>
    <t>百色市小计</t>
  </si>
  <si>
    <t>右江区</t>
  </si>
  <si>
    <t>田阳区</t>
  </si>
  <si>
    <t>田东县</t>
  </si>
  <si>
    <t>德保县</t>
  </si>
  <si>
    <t>靖西市</t>
  </si>
  <si>
    <t>那坡县</t>
  </si>
  <si>
    <t>凌云县</t>
  </si>
  <si>
    <t>乐业县</t>
  </si>
  <si>
    <t>田林县</t>
  </si>
  <si>
    <t>西林县</t>
  </si>
  <si>
    <t>河池市小计</t>
  </si>
  <si>
    <t>金城江区</t>
  </si>
  <si>
    <t>宜州区</t>
  </si>
  <si>
    <t>南丹县</t>
  </si>
  <si>
    <t>天峨县</t>
  </si>
  <si>
    <t>凤山县</t>
  </si>
  <si>
    <t>东兰县</t>
  </si>
  <si>
    <t>来宾市小计</t>
  </si>
  <si>
    <t>兴宾区</t>
  </si>
  <si>
    <t>象州县</t>
  </si>
  <si>
    <t>武宣县</t>
  </si>
  <si>
    <t>忻城县</t>
  </si>
  <si>
    <t>合山市</t>
  </si>
  <si>
    <t>崇左市小计</t>
  </si>
  <si>
    <t>江州区</t>
  </si>
  <si>
    <t>天等县</t>
  </si>
  <si>
    <t>大新县</t>
  </si>
  <si>
    <t>龙州县</t>
  </si>
  <si>
    <t>宁明县</t>
  </si>
  <si>
    <t>扶绥县</t>
  </si>
  <si>
    <t>凭祥市</t>
  </si>
  <si>
    <t>孤儿基本生活保障补助资金</t>
  </si>
  <si>
    <t>单位：万元</t>
  </si>
  <si>
    <t>合计</t>
  </si>
  <si>
    <t>备注</t>
  </si>
  <si>
    <t>小计</t>
  </si>
  <si>
    <t>城乡低保资金</t>
  </si>
  <si>
    <t>特困人员救助供养资金</t>
  </si>
  <si>
    <t>临时救助资金</t>
  </si>
  <si>
    <t>绩效评价结果（10%）</t>
  </si>
  <si>
    <t>管理因素（5%）</t>
  </si>
  <si>
    <t>全区设区市本级小计</t>
  </si>
  <si>
    <t>南宁市本级</t>
  </si>
  <si>
    <t>南宁市城区小计</t>
  </si>
  <si>
    <t>南宁市县级小计</t>
  </si>
  <si>
    <t>横州市</t>
  </si>
  <si>
    <t>柳州市本级</t>
  </si>
  <si>
    <t>柳州市城区小计</t>
  </si>
  <si>
    <t>柳州市县级小计</t>
  </si>
  <si>
    <t>融水苗族自治县</t>
  </si>
  <si>
    <t>三江侗族自治县</t>
  </si>
  <si>
    <t>桂林市本级</t>
  </si>
  <si>
    <t>桂林市城区小计</t>
  </si>
  <si>
    <t>桂林市县级小计</t>
  </si>
  <si>
    <t>恭城瑶族自治县</t>
  </si>
  <si>
    <t>龙胜各族自治县</t>
  </si>
  <si>
    <t>梧州市本级</t>
  </si>
  <si>
    <t>梧州市城区小计</t>
  </si>
  <si>
    <t>梧州市县级小计</t>
  </si>
  <si>
    <t>岑溪市</t>
  </si>
  <si>
    <t>藤县</t>
  </si>
  <si>
    <t>北海市本级</t>
  </si>
  <si>
    <t>北海市城区小计</t>
  </si>
  <si>
    <t>北海市县级小计</t>
  </si>
  <si>
    <t>防城港市本级</t>
  </si>
  <si>
    <t>防城港市城区小计</t>
  </si>
  <si>
    <t>防城港市县级小计</t>
  </si>
  <si>
    <t>钦州市本级</t>
  </si>
  <si>
    <t>钦州市城区小计</t>
  </si>
  <si>
    <t>钦州市县级小计</t>
  </si>
  <si>
    <t>贵港市本级</t>
  </si>
  <si>
    <t>贵港市城区小计</t>
  </si>
  <si>
    <t>贵港市县级小计</t>
  </si>
  <si>
    <t>玉林市本级</t>
  </si>
  <si>
    <t>玉林市城区小计</t>
  </si>
  <si>
    <t>玉林市县级小计</t>
  </si>
  <si>
    <t>容县</t>
  </si>
  <si>
    <t>贺州市本级</t>
  </si>
  <si>
    <t>贺州市城区小计</t>
  </si>
  <si>
    <t>贺州市县级小计</t>
  </si>
  <si>
    <t>富川瑶族自治县</t>
  </si>
  <si>
    <t>百色市本级</t>
  </si>
  <si>
    <t>百色市城区小计</t>
  </si>
  <si>
    <t>百色市县级小计</t>
  </si>
  <si>
    <t>平果市</t>
  </si>
  <si>
    <t>隆林各族自治县</t>
  </si>
  <si>
    <t>河池市本级</t>
  </si>
  <si>
    <t>河池市城区小计</t>
  </si>
  <si>
    <t>河池市县级小计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</si>
  <si>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</si>
  <si>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</si>
  <si>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</si>
  <si>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</si>
  <si>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</si>
  <si>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来宾市本级</t>
  </si>
  <si>
    <t>来宾市城区小计</t>
  </si>
  <si>
    <t>来宾市县级小计</t>
  </si>
  <si>
    <t>金秀瑶族自治县</t>
  </si>
  <si>
    <t>崇左市本级</t>
  </si>
  <si>
    <t>崇左市城区小计</t>
  </si>
  <si>
    <t>崇左市县级小计</t>
  </si>
  <si>
    <t>资金结余情况（15%）</t>
  </si>
  <si>
    <r>
      <t>困难群众救助任务量占</t>
    </r>
    <r>
      <rPr>
        <b/>
        <sz val="11"/>
        <rFont val="Times New Roman"/>
        <family val="1"/>
      </rPr>
      <t>70%</t>
    </r>
  </si>
  <si>
    <t>社会事务类项目</t>
  </si>
  <si>
    <t>流浪乞讨人员救助资金</t>
  </si>
  <si>
    <t>儿童福利类项目</t>
  </si>
  <si>
    <t>事实无人抚养儿童基本生活保障资金</t>
  </si>
  <si>
    <t>未成年人社会保护资金</t>
  </si>
  <si>
    <t>社会救助类项目</t>
  </si>
  <si>
    <t>提前下达2022年中央财政困难群众救助补助资金补助市县资金分配表</t>
  </si>
  <si>
    <t>资金小计</t>
  </si>
  <si>
    <t>附件2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</si>
</sst>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.00&quot;¥&quot;;\-#,##0.00&quot;¥&quot;"/>
    <numFmt numFmtId="178" formatCode="0.000%"/>
    <numFmt numFmtId="179" formatCode="_-#,###.00,_-;\(#,###.00,\);_-\ \ &quot;-&quot;_-;_-@_-"/>
    <numFmt numFmtId="180" formatCode="#,##0.00&quot;¥&quot;;[Red]\-#,##0.00&quot;¥&quot;"/>
    <numFmt numFmtId="181" formatCode="_-#,##0%_-;\(#,##0%\);_-\ &quot;-&quot;_-"/>
    <numFmt numFmtId="182" formatCode="_-#,###,_-;\(#,###,\);_-\ \ &quot;-&quot;_-;_-@_-"/>
    <numFmt numFmtId="183" formatCode="_(&quot;$&quot;* #,##0_);_(&quot;$&quot;* \(#,##0\);_(&quot;$&quot;* &quot;-&quot;_);_(@_)"/>
    <numFmt numFmtId="184" formatCode="0.0%"/>
    <numFmt numFmtId="185" formatCode="_-* #,##0&quot;¥&quot;_-;\-* #,##0&quot;¥&quot;_-;_-* &quot;-&quot;&quot;¥&quot;_-;_-@_-"/>
    <numFmt numFmtId="186" formatCode="mmm/yyyy;_-\ &quot;N/A&quot;_-;_-\ &quot;-&quot;_-"/>
    <numFmt numFmtId="187" formatCode="&quot;$&quot;#,##0;\-&quot;$&quot;#,##0"/>
    <numFmt numFmtId="188" formatCode="mmm/dd/yyyy;_-\ &quot;N/A&quot;_-;_-\ &quot;-&quot;_-"/>
    <numFmt numFmtId="189" formatCode="_-#,##0.00_-;\(#,##0.00\);_-\ \ &quot;-&quot;_-;_-@_-"/>
    <numFmt numFmtId="190" formatCode="_-#,##0_-;\(#,##0\);_-\ \ &quot;-&quot;_-;_-@_-"/>
    <numFmt numFmtId="191" formatCode="_-#0&quot;.&quot;0,_-;\(#0&quot;.&quot;0,\);_-\ \ &quot;-&quot;_-;_-@_-"/>
    <numFmt numFmtId="192" formatCode="_-#0&quot;.&quot;0000_-;\(#0&quot;.&quot;0000\);_-\ \ &quot;-&quot;_-;_-@_-"/>
    <numFmt numFmtId="193" formatCode="&quot;\&quot;#,##0;[Red]&quot;\&quot;&quot;\&quot;&quot;\&quot;&quot;\&quot;&quot;\&quot;&quot;\&quot;&quot;\&quot;\-#,##0"/>
    <numFmt numFmtId="194" formatCode="_([$€-2]* #,##0.00_);_([$€-2]* \(#,##0.00\);_([$€-2]* &quot;-&quot;??_)"/>
    <numFmt numFmtId="195" formatCode="_-* #,##0.00&quot;¥&quot;_-;\-* #,##0.00&quot;¥&quot;_-;_-* &quot;-&quot;??&quot;¥&quot;_-;_-@_-"/>
    <numFmt numFmtId="196" formatCode="_-* #,##0.00_-;\-* #,##0.00_-;_-* &quot;-&quot;??_-;_-@_-"/>
    <numFmt numFmtId="197" formatCode="_-* #,##0_-;\-* #,##0_-;_-* &quot;-&quot;??_-;_-@_-"/>
    <numFmt numFmtId="198" formatCode="#,##0.0"/>
    <numFmt numFmtId="199" formatCode="#,##0\ &quot; &quot;;\(#,##0\)\ ;&quot;—&quot;&quot; &quot;&quot; &quot;&quot; &quot;&quot; &quot;"/>
    <numFmt numFmtId="200" formatCode="_(&quot;$&quot;* #,##0.00_);_(&quot;$&quot;* \(#,##0.00\);_(&quot;$&quot;* &quot;-&quot;??_);_(@_)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  <numFmt numFmtId="205" formatCode="0.00_);[Red]\(0.00\)"/>
    <numFmt numFmtId="206" formatCode="0_);[Red]\(0\)"/>
    <numFmt numFmtId="207" formatCode="0_ "/>
    <numFmt numFmtId="208" formatCode="0_ ;[Red]\-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1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name val="ＭＳ Ｐゴシック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3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b/>
      <sz val="12"/>
      <name val="Helv"/>
      <family val="2"/>
    </font>
    <font>
      <sz val="10"/>
      <name val="Courier"/>
      <family val="3"/>
    </font>
    <font>
      <sz val="10"/>
      <name val="MS Serif"/>
      <family val="1"/>
    </font>
    <font>
      <sz val="12"/>
      <name val="???"/>
      <family val="1"/>
    </font>
    <font>
      <b/>
      <i/>
      <sz val="12"/>
      <name val="Times New Roman"/>
      <family val="1"/>
    </font>
    <font>
      <b/>
      <sz val="18"/>
      <color indexed="4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sz val="11"/>
      <name val="Helv"/>
      <family val="2"/>
    </font>
    <font>
      <sz val="8"/>
      <name val="Arial"/>
      <family val="2"/>
    </font>
    <font>
      <b/>
      <sz val="15"/>
      <color indexed="49"/>
      <name val="宋体"/>
      <family val="0"/>
    </font>
    <font>
      <sz val="10"/>
      <color indexed="17"/>
      <name val="宋体"/>
      <family val="0"/>
    </font>
    <font>
      <b/>
      <sz val="14"/>
      <color indexed="9"/>
      <name val="Times New Roman"/>
      <family val="1"/>
    </font>
    <font>
      <sz val="20"/>
      <name val="Letter Gothic (W1)"/>
      <family val="1"/>
    </font>
    <font>
      <u val="singleAccounting"/>
      <vertAlign val="subscript"/>
      <sz val="10"/>
      <name val="Times New Roman"/>
      <family val="1"/>
    </font>
    <font>
      <b/>
      <sz val="8"/>
      <color indexed="8"/>
      <name val="Helv"/>
      <family val="2"/>
    </font>
    <font>
      <sz val="10"/>
      <name val="Tms Rmn"/>
      <family val="1"/>
    </font>
    <font>
      <sz val="11"/>
      <color indexed="54"/>
      <name val="宋体"/>
      <family val="0"/>
    </font>
    <font>
      <b/>
      <sz val="12"/>
      <name val="MS Sans Serif"/>
      <family val="2"/>
    </font>
    <font>
      <b/>
      <sz val="11"/>
      <color indexed="49"/>
      <name val="宋体"/>
      <family val="0"/>
    </font>
    <font>
      <sz val="10"/>
      <color indexed="20"/>
      <name val="宋体"/>
      <family val="0"/>
    </font>
    <font>
      <sz val="12"/>
      <name val="MS Sans Serif"/>
      <family val="2"/>
    </font>
    <font>
      <sz val="11"/>
      <color indexed="20"/>
      <name val="Tahoma"/>
      <family val="2"/>
    </font>
    <font>
      <b/>
      <sz val="18"/>
      <color indexed="62"/>
      <name val="宋体"/>
      <family val="0"/>
    </font>
    <font>
      <b/>
      <sz val="13"/>
      <color indexed="49"/>
      <name val="宋体"/>
      <family val="0"/>
    </font>
    <font>
      <b/>
      <sz val="10"/>
      <name val="Helv"/>
      <family val="2"/>
    </font>
    <font>
      <b/>
      <sz val="11"/>
      <color indexed="4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name val="宋体"/>
      <family val="0"/>
    </font>
    <font>
      <b/>
      <sz val="20"/>
      <name val="黑体"/>
      <family val="3"/>
    </font>
    <font>
      <sz val="18"/>
      <name val="宋体"/>
      <family val="0"/>
    </font>
    <font>
      <b/>
      <sz val="18"/>
      <name val="黑体"/>
      <family val="3"/>
    </font>
    <font>
      <b/>
      <sz val="11"/>
      <name val="黑体"/>
      <family val="3"/>
    </font>
    <font>
      <b/>
      <sz val="11"/>
      <name val="仿宋_GB2312"/>
      <family val="3"/>
    </font>
    <font>
      <b/>
      <sz val="1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20"/>
      <name val="方正小标宋简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b/>
      <sz val="18"/>
      <color indexed="8"/>
      <name val="黑体"/>
      <family val="3"/>
    </font>
    <font>
      <b/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6"/>
      <color theme="1"/>
      <name val="黑体"/>
      <family val="3"/>
    </font>
    <font>
      <b/>
      <sz val="18"/>
      <color theme="1"/>
      <name val="黑体"/>
      <family val="3"/>
    </font>
    <font>
      <sz val="11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color theme="1"/>
      <name val="仿宋_GB2312"/>
      <family val="3"/>
    </font>
    <font>
      <sz val="10"/>
      <color theme="1"/>
      <name val="Calibri"/>
      <family val="0"/>
    </font>
    <font>
      <b/>
      <sz val="11"/>
      <color theme="1"/>
      <name val="黑体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1" fillId="0" borderId="0">
      <alignment/>
      <protection/>
    </xf>
    <xf numFmtId="49" fontId="27" fillId="0" borderId="0" applyProtection="0">
      <alignment horizontal="left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90" fontId="27" fillId="0" borderId="0" applyFill="0" applyBorder="0" applyProtection="0">
      <alignment horizontal="right"/>
    </xf>
    <xf numFmtId="189" fontId="27" fillId="0" borderId="0" applyFill="0" applyBorder="0" applyProtection="0">
      <alignment horizontal="right"/>
    </xf>
    <xf numFmtId="188" fontId="53" fillId="0" borderId="0" applyFill="0" applyBorder="0" applyProtection="0">
      <alignment horizontal="center"/>
    </xf>
    <xf numFmtId="186" fontId="53" fillId="0" borderId="0" applyFill="0" applyBorder="0" applyProtection="0">
      <alignment horizontal="center"/>
    </xf>
    <xf numFmtId="181" fontId="46" fillId="0" borderId="0" applyFill="0" applyBorder="0" applyProtection="0">
      <alignment horizontal="right"/>
    </xf>
    <xf numFmtId="182" fontId="27" fillId="0" borderId="0" applyFill="0" applyBorder="0" applyProtection="0">
      <alignment horizontal="right"/>
    </xf>
    <xf numFmtId="179" fontId="27" fillId="0" borderId="0" applyFill="0" applyBorder="0" applyProtection="0">
      <alignment horizontal="right"/>
    </xf>
    <xf numFmtId="191" fontId="27" fillId="0" borderId="0" applyFill="0" applyBorder="0" applyProtection="0">
      <alignment horizontal="right"/>
    </xf>
    <xf numFmtId="192" fontId="27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1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33" borderId="0" applyNumberFormat="0" applyBorder="0" applyAlignment="0" applyProtection="0"/>
    <xf numFmtId="0" fontId="4" fillId="22" borderId="0" applyNumberFormat="0" applyBorder="0" applyAlignment="0" applyProtection="0"/>
    <xf numFmtId="0" fontId="22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8" borderId="0" applyNumberFormat="0" applyBorder="0" applyAlignment="0" applyProtection="0"/>
    <xf numFmtId="0" fontId="91" fillId="34" borderId="0" applyNumberFormat="0" applyBorder="0" applyAlignment="0" applyProtection="0"/>
    <xf numFmtId="0" fontId="4" fillId="24" borderId="0" applyNumberFormat="0" applyBorder="0" applyAlignment="0" applyProtection="0"/>
    <xf numFmtId="0" fontId="22" fillId="3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35" borderId="0" applyNumberFormat="0" applyBorder="0" applyAlignment="0" applyProtection="0"/>
    <xf numFmtId="0" fontId="91" fillId="36" borderId="0" applyNumberFormat="0" applyBorder="0" applyAlignment="0" applyProtection="0"/>
    <xf numFmtId="0" fontId="4" fillId="37" borderId="0" applyNumberFormat="0" applyBorder="0" applyAlignment="0" applyProtection="0"/>
    <xf numFmtId="0" fontId="22" fillId="20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2" fillId="20" borderId="0" applyNumberFormat="0" applyBorder="0" applyAlignment="0" applyProtection="0"/>
    <xf numFmtId="0" fontId="1" fillId="20" borderId="0" applyNumberFormat="0" applyBorder="0" applyAlignment="0" applyProtection="0"/>
    <xf numFmtId="0" fontId="91" fillId="38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1" fillId="32" borderId="0" applyNumberFormat="0" applyBorder="0" applyAlignment="0" applyProtection="0"/>
    <xf numFmtId="0" fontId="91" fillId="39" borderId="0" applyNumberFormat="0" applyBorder="0" applyAlignment="0" applyProtection="0"/>
    <xf numFmtId="0" fontId="4" fillId="40" borderId="0" applyNumberFormat="0" applyBorder="0" applyAlignment="0" applyProtection="0"/>
    <xf numFmtId="0" fontId="22" fillId="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2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0" borderId="0">
      <alignment horizontal="center" wrapText="1"/>
      <protection locked="0"/>
    </xf>
    <xf numFmtId="197" fontId="25" fillId="0" borderId="0" applyFill="0" applyBorder="0" applyAlignment="0">
      <protection/>
    </xf>
    <xf numFmtId="0" fontId="64" fillId="0" borderId="0">
      <alignment/>
      <protection/>
    </xf>
    <xf numFmtId="0" fontId="29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36" fillId="0" borderId="1">
      <alignment horizontal="center"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193" fontId="21" fillId="0" borderId="0">
      <alignment/>
      <protection/>
    </xf>
    <xf numFmtId="41" fontId="21" fillId="0" borderId="0" applyFont="0" applyFill="0" applyBorder="0" applyAlignment="0" applyProtection="0"/>
    <xf numFmtId="196" fontId="27" fillId="0" borderId="0" applyFont="0" applyFill="0" applyBorder="0" applyAlignment="0" applyProtection="0"/>
    <xf numFmtId="198" fontId="27" fillId="0" borderId="0">
      <alignment/>
      <protection/>
    </xf>
    <xf numFmtId="0" fontId="40" fillId="0" borderId="0" applyNumberFormat="0" applyAlignment="0">
      <protection/>
    </xf>
    <xf numFmtId="0" fontId="39" fillId="0" borderId="0" applyNumberFormat="0" applyAlignment="0">
      <protection/>
    </xf>
    <xf numFmtId="183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15" fontId="37" fillId="0" borderId="0">
      <alignment/>
      <protection/>
    </xf>
    <xf numFmtId="0" fontId="34" fillId="0" borderId="0" applyNumberFormat="0" applyAlignment="0">
      <protection/>
    </xf>
    <xf numFmtId="0" fontId="48" fillId="41" borderId="2">
      <alignment/>
      <protection/>
    </xf>
    <xf numFmtId="0" fontId="48" fillId="41" borderId="2">
      <alignment/>
      <protection/>
    </xf>
    <xf numFmtId="194" fontId="27" fillId="0" borderId="0" applyFont="0" applyFill="0" applyBorder="0" applyAlignment="0" applyProtection="0"/>
    <xf numFmtId="0" fontId="21" fillId="0" borderId="0">
      <alignment/>
      <protection locked="0"/>
    </xf>
    <xf numFmtId="199" fontId="23" fillId="0" borderId="0">
      <alignment horizontal="right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38" fontId="48" fillId="20" borderId="0" applyNumberFormat="0" applyBorder="0" applyAlignment="0" applyProtection="0"/>
    <xf numFmtId="0" fontId="38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30" fillId="0" borderId="4">
      <alignment horizontal="left" vertical="center"/>
      <protection/>
    </xf>
    <xf numFmtId="10" fontId="48" fillId="5" borderId="2" applyNumberFormat="0" applyBorder="0" applyAlignment="0" applyProtection="0"/>
    <xf numFmtId="10" fontId="48" fillId="5" borderId="2" applyNumberFormat="0" applyBorder="0" applyAlignment="0" applyProtection="0"/>
    <xf numFmtId="177" fontId="2" fillId="42" borderId="0">
      <alignment/>
      <protection/>
    </xf>
    <xf numFmtId="177" fontId="2" fillId="42" borderId="0">
      <alignment/>
      <protection/>
    </xf>
    <xf numFmtId="0" fontId="29" fillId="3" borderId="0" applyNumberFormat="0" applyFont="0" applyBorder="0" applyAlignment="0" applyProtection="0"/>
    <xf numFmtId="38" fontId="35" fillId="0" borderId="0">
      <alignment/>
      <protection/>
    </xf>
    <xf numFmtId="38" fontId="33" fillId="0" borderId="0">
      <alignment/>
      <protection/>
    </xf>
    <xf numFmtId="38" fontId="42" fillId="0" borderId="0">
      <alignment/>
      <protection/>
    </xf>
    <xf numFmtId="38" fontId="2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 applyFont="0" applyFill="0">
      <alignment horizontal="fill"/>
      <protection/>
    </xf>
    <xf numFmtId="177" fontId="2" fillId="43" borderId="0">
      <alignment/>
      <protection/>
    </xf>
    <xf numFmtId="177" fontId="2" fillId="43" borderId="0">
      <alignment/>
      <protection/>
    </xf>
    <xf numFmtId="19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7" fillId="0" borderId="5">
      <alignment/>
      <protection/>
    </xf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>
      <alignment/>
      <protection/>
    </xf>
    <xf numFmtId="37" fontId="31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19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20" borderId="2">
      <alignment/>
      <protection/>
    </xf>
    <xf numFmtId="0" fontId="48" fillId="20" borderId="2">
      <alignment/>
      <protection/>
    </xf>
    <xf numFmtId="187" fontId="55" fillId="0" borderId="0">
      <alignment/>
      <protection/>
    </xf>
    <xf numFmtId="0" fontId="37" fillId="0" borderId="0" applyNumberFormat="0" applyFont="0" applyFill="0" applyBorder="0" applyAlignment="0" applyProtection="0"/>
    <xf numFmtId="180" fontId="2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0" fontId="51" fillId="44" borderId="0" applyNumberFormat="0">
      <alignment/>
      <protection/>
    </xf>
    <xf numFmtId="0" fontId="57" fillId="0" borderId="2">
      <alignment horizontal="center"/>
      <protection/>
    </xf>
    <xf numFmtId="0" fontId="57" fillId="0" borderId="2">
      <alignment horizontal="center"/>
      <protection/>
    </xf>
    <xf numFmtId="0" fontId="57" fillId="0" borderId="0">
      <alignment horizontal="center" vertical="center"/>
      <protection/>
    </xf>
    <xf numFmtId="0" fontId="60" fillId="0" borderId="0" applyNumberFormat="0" applyFill="0">
      <alignment horizontal="left" vertical="center"/>
      <protection/>
    </xf>
    <xf numFmtId="0" fontId="47" fillId="0" borderId="0">
      <alignment/>
      <protection/>
    </xf>
    <xf numFmtId="40" fontId="54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6" fillId="0" borderId="7" applyNumberFormat="0" applyFill="0" applyAlignment="0" applyProtection="0"/>
    <xf numFmtId="0" fontId="49" fillId="0" borderId="8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7" fillId="0" borderId="10" applyNumberFormat="0" applyFill="0" applyAlignment="0" applyProtection="0"/>
    <xf numFmtId="0" fontId="63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95" fillId="0" borderId="11" applyNumberFormat="0" applyFill="0" applyAlignment="0" applyProtection="0"/>
    <xf numFmtId="0" fontId="8" fillId="0" borderId="12" applyNumberFormat="0" applyFill="0" applyAlignment="0" applyProtection="0"/>
    <xf numFmtId="0" fontId="58" fillId="0" borderId="13" applyNumberFormat="0" applyFill="0" applyAlignment="0" applyProtection="0"/>
    <xf numFmtId="0" fontId="8" fillId="0" borderId="12" applyNumberFormat="0" applyFill="0" applyAlignment="0" applyProtection="0"/>
    <xf numFmtId="0" fontId="8" fillId="0" borderId="12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9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4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98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99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6" applyNumberFormat="0" applyFill="0" applyAlignment="0" applyProtection="0"/>
    <xf numFmtId="0" fontId="0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47" borderId="17" applyNumberFormat="0" applyAlignment="0" applyProtection="0"/>
    <xf numFmtId="0" fontId="12" fillId="20" borderId="18" applyNumberFormat="0" applyAlignment="0" applyProtection="0"/>
    <xf numFmtId="0" fontId="12" fillId="5" borderId="18" applyNumberFormat="0" applyAlignment="0" applyProtection="0"/>
    <xf numFmtId="0" fontId="12" fillId="5" borderId="18" applyNumberFormat="0" applyAlignment="0" applyProtection="0"/>
    <xf numFmtId="0" fontId="12" fillId="20" borderId="18" applyNumberFormat="0" applyAlignment="0" applyProtection="0"/>
    <xf numFmtId="0" fontId="12" fillId="20" borderId="18" applyNumberFormat="0" applyAlignment="0" applyProtection="0"/>
    <xf numFmtId="0" fontId="12" fillId="5" borderId="18" applyNumberFormat="0" applyAlignment="0" applyProtection="0"/>
    <xf numFmtId="0" fontId="0" fillId="5" borderId="18" applyNumberFormat="0" applyAlignment="0" applyProtection="0"/>
    <xf numFmtId="0" fontId="101" fillId="48" borderId="19" applyNumberFormat="0" applyAlignment="0" applyProtection="0"/>
    <xf numFmtId="0" fontId="13" fillId="49" borderId="20" applyNumberFormat="0" applyAlignment="0" applyProtection="0"/>
    <xf numFmtId="0" fontId="65" fillId="49" borderId="21" applyNumberFormat="0" applyAlignment="0" applyProtection="0"/>
    <xf numFmtId="0" fontId="13" fillId="49" borderId="20" applyNumberFormat="0" applyAlignment="0" applyProtection="0"/>
    <xf numFmtId="0" fontId="13" fillId="49" borderId="20" applyNumberFormat="0" applyAlignment="0" applyProtection="0"/>
    <xf numFmtId="0" fontId="65" fillId="49" borderId="20" applyNumberFormat="0" applyAlignment="0" applyProtection="0"/>
    <xf numFmtId="0" fontId="0" fillId="49" borderId="21" applyNumberFormat="0" applyAlignment="0" applyProtection="0"/>
    <xf numFmtId="0" fontId="1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0" fillId="0" borderId="23" applyNumberFormat="0" applyFill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7" fillId="0" borderId="0">
      <alignment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8" fillId="0" borderId="0">
      <alignment/>
      <protection/>
    </xf>
    <xf numFmtId="0" fontId="91" fillId="50" borderId="0" applyNumberFormat="0" applyBorder="0" applyAlignment="0" applyProtection="0"/>
    <xf numFmtId="0" fontId="4" fillId="51" borderId="0" applyNumberFormat="0" applyBorder="0" applyAlignment="0" applyProtection="0"/>
    <xf numFmtId="0" fontId="22" fillId="3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2" fillId="32" borderId="0" applyNumberFormat="0" applyBorder="0" applyAlignment="0" applyProtection="0"/>
    <xf numFmtId="0" fontId="0" fillId="32" borderId="0" applyNumberFormat="0" applyBorder="0" applyAlignment="0" applyProtection="0"/>
    <xf numFmtId="0" fontId="91" fillId="52" borderId="0" applyNumberFormat="0" applyBorder="0" applyAlignment="0" applyProtection="0"/>
    <xf numFmtId="0" fontId="4" fillId="53" borderId="0" applyNumberFormat="0" applyBorder="0" applyAlignment="0" applyProtection="0"/>
    <xf numFmtId="0" fontId="22" fillId="35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22" fillId="53" borderId="0" applyNumberFormat="0" applyBorder="0" applyAlignment="0" applyProtection="0"/>
    <xf numFmtId="0" fontId="0" fillId="35" borderId="0" applyNumberFormat="0" applyBorder="0" applyAlignment="0" applyProtection="0"/>
    <xf numFmtId="0" fontId="91" fillId="54" borderId="0" applyNumberFormat="0" applyBorder="0" applyAlignment="0" applyProtection="0"/>
    <xf numFmtId="0" fontId="4" fillId="55" borderId="0" applyNumberFormat="0" applyBorder="0" applyAlignment="0" applyProtection="0"/>
    <xf numFmtId="0" fontId="22" fillId="3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2" fillId="55" borderId="0" applyNumberFormat="0" applyBorder="0" applyAlignment="0" applyProtection="0"/>
    <xf numFmtId="0" fontId="0" fillId="35" borderId="0" applyNumberFormat="0" applyBorder="0" applyAlignment="0" applyProtection="0"/>
    <xf numFmtId="0" fontId="91" fillId="56" borderId="0" applyNumberFormat="0" applyBorder="0" applyAlignment="0" applyProtection="0"/>
    <xf numFmtId="0" fontId="4" fillId="37" borderId="0" applyNumberFormat="0" applyBorder="0" applyAlignment="0" applyProtection="0"/>
    <xf numFmtId="0" fontId="22" fillId="4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2" fillId="44" borderId="0" applyNumberFormat="0" applyBorder="0" applyAlignment="0" applyProtection="0"/>
    <xf numFmtId="0" fontId="0" fillId="44" borderId="0" applyNumberFormat="0" applyBorder="0" applyAlignment="0" applyProtection="0"/>
    <xf numFmtId="0" fontId="91" fillId="57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0" fillId="32" borderId="0" applyNumberFormat="0" applyBorder="0" applyAlignment="0" applyProtection="0"/>
    <xf numFmtId="0" fontId="91" fillId="58" borderId="0" applyNumberFormat="0" applyBorder="0" applyAlignment="0" applyProtection="0"/>
    <xf numFmtId="0" fontId="4" fillId="59" borderId="0" applyNumberFormat="0" applyBorder="0" applyAlignment="0" applyProtection="0"/>
    <xf numFmtId="0" fontId="22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22" fillId="59" borderId="0" applyNumberFormat="0" applyBorder="0" applyAlignment="0" applyProtection="0"/>
    <xf numFmtId="0" fontId="0" fillId="59" borderId="0" applyNumberFormat="0" applyBorder="0" applyAlignment="0" applyProtection="0"/>
    <xf numFmtId="0" fontId="105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0" fillId="25" borderId="0" applyNumberFormat="0" applyBorder="0" applyAlignment="0" applyProtection="0"/>
    <xf numFmtId="0" fontId="106" fillId="47" borderId="24" applyNumberFormat="0" applyAlignment="0" applyProtection="0"/>
    <xf numFmtId="0" fontId="18" fillId="20" borderId="25" applyNumberFormat="0" applyAlignment="0" applyProtection="0"/>
    <xf numFmtId="0" fontId="11" fillId="5" borderId="26" applyNumberFormat="0" applyAlignment="0" applyProtection="0"/>
    <xf numFmtId="0" fontId="11" fillId="5" borderId="26" applyNumberFormat="0" applyAlignment="0" applyProtection="0"/>
    <xf numFmtId="0" fontId="0" fillId="20" borderId="25" applyNumberFormat="0" applyAlignment="0" applyProtection="0"/>
    <xf numFmtId="0" fontId="0" fillId="20" borderId="25" applyNumberFormat="0" applyAlignment="0" applyProtection="0"/>
    <xf numFmtId="0" fontId="18" fillId="5" borderId="25" applyNumberFormat="0" applyAlignment="0" applyProtection="0"/>
    <xf numFmtId="0" fontId="0" fillId="5" borderId="26" applyNumberFormat="0" applyAlignment="0" applyProtection="0"/>
    <xf numFmtId="0" fontId="107" fillId="61" borderId="17" applyNumberFormat="0" applyAlignment="0" applyProtection="0"/>
    <xf numFmtId="0" fontId="19" fillId="9" borderId="18" applyNumberFormat="0" applyAlignment="0" applyProtection="0"/>
    <xf numFmtId="0" fontId="56" fillId="9" borderId="18" applyNumberFormat="0" applyAlignment="0" applyProtection="0"/>
    <xf numFmtId="0" fontId="0" fillId="9" borderId="18" applyNumberFormat="0" applyAlignment="0" applyProtection="0"/>
    <xf numFmtId="0" fontId="0" fillId="9" borderId="18" applyNumberFormat="0" applyAlignment="0" applyProtection="0"/>
    <xf numFmtId="0" fontId="19" fillId="9" borderId="18" applyNumberFormat="0" applyAlignment="0" applyProtection="0"/>
    <xf numFmtId="0" fontId="0" fillId="9" borderId="18" applyNumberFormat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108" fillId="0" borderId="0" applyNumberFormat="0" applyFill="0" applyBorder="0" applyAlignment="0" applyProtection="0"/>
    <xf numFmtId="0" fontId="0" fillId="62" borderId="27" applyNumberFormat="0" applyFont="0" applyAlignment="0" applyProtection="0"/>
    <xf numFmtId="0" fontId="2" fillId="12" borderId="28" applyNumberFormat="0" applyFont="0" applyAlignment="0" applyProtection="0"/>
    <xf numFmtId="0" fontId="2" fillId="12" borderId="28" applyNumberFormat="0" applyFont="0" applyAlignment="0" applyProtection="0"/>
    <xf numFmtId="0" fontId="20" fillId="12" borderId="28" applyNumberFormat="0" applyFont="0" applyAlignment="0" applyProtection="0"/>
    <xf numFmtId="0" fontId="20" fillId="12" borderId="28" applyNumberFormat="0" applyFont="0" applyAlignment="0" applyProtection="0"/>
    <xf numFmtId="0" fontId="2" fillId="12" borderId="28" applyNumberFormat="0" applyFont="0" applyAlignment="0" applyProtection="0"/>
    <xf numFmtId="0" fontId="2" fillId="12" borderId="28" applyNumberFormat="0" applyFont="0" applyAlignment="0" applyProtection="0"/>
    <xf numFmtId="0" fontId="2" fillId="12" borderId="28" applyNumberFormat="0" applyFont="0" applyAlignment="0" applyProtection="0"/>
    <xf numFmtId="0" fontId="1" fillId="12" borderId="28" applyNumberFormat="0" applyFont="0" applyAlignment="0" applyProtection="0"/>
    <xf numFmtId="196" fontId="21" fillId="0" borderId="2" applyNumberFormat="0">
      <alignment/>
      <protection/>
    </xf>
    <xf numFmtId="196" fontId="21" fillId="0" borderId="2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9" fillId="0" borderId="0">
      <alignment/>
      <protection/>
    </xf>
  </cellStyleXfs>
  <cellXfs count="49">
    <xf numFmtId="0" fontId="0" fillId="0" borderId="0" xfId="0" applyFont="1" applyAlignment="1">
      <alignment vertical="center"/>
    </xf>
    <xf numFmtId="0" fontId="109" fillId="0" borderId="0" xfId="406" applyNumberFormat="1" applyFont="1" applyFill="1" applyBorder="1" applyAlignment="1">
      <alignment horizontal="left" vertical="center" wrapText="1"/>
      <protection/>
    </xf>
    <xf numFmtId="0" fontId="70" fillId="0" borderId="0" xfId="406" applyNumberFormat="1" applyFont="1" applyFill="1" applyBorder="1" applyAlignment="1">
      <alignment horizontal="center" vertical="center" wrapText="1"/>
      <protection/>
    </xf>
    <xf numFmtId="0" fontId="70" fillId="0" borderId="0" xfId="406" applyNumberFormat="1" applyFont="1" applyFill="1" applyAlignment="1">
      <alignment horizontal="center" vertical="center" wrapText="1"/>
      <protection/>
    </xf>
    <xf numFmtId="0" fontId="72" fillId="0" borderId="0" xfId="406" applyNumberFormat="1" applyFont="1" applyFill="1" applyAlignment="1">
      <alignment horizontal="center" vertical="center" wrapText="1"/>
      <protection/>
    </xf>
    <xf numFmtId="0" fontId="110" fillId="0" borderId="0" xfId="406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406" applyNumberFormat="1" applyFont="1" applyFill="1" applyBorder="1" applyAlignment="1" applyProtection="1">
      <alignment horizontal="center" vertical="center" wrapText="1"/>
      <protection locked="0"/>
    </xf>
    <xf numFmtId="0" fontId="76" fillId="0" borderId="2" xfId="456" applyNumberFormat="1" applyFont="1" applyFill="1" applyBorder="1" applyAlignment="1" applyProtection="1">
      <alignment vertical="center" wrapText="1"/>
      <protection locked="0"/>
    </xf>
    <xf numFmtId="0" fontId="76" fillId="0" borderId="2" xfId="456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406" applyNumberFormat="1" applyFont="1" applyFill="1" applyAlignment="1">
      <alignment horizontal="left" vertical="center" wrapText="1"/>
      <protection/>
    </xf>
    <xf numFmtId="0" fontId="78" fillId="0" borderId="2" xfId="456" applyNumberFormat="1" applyFont="1" applyFill="1" applyBorder="1" applyAlignment="1" applyProtection="1">
      <alignment vertical="center" wrapText="1"/>
      <protection locked="0"/>
    </xf>
    <xf numFmtId="0" fontId="20" fillId="0" borderId="2" xfId="456" applyNumberFormat="1" applyFont="1" applyFill="1" applyBorder="1" applyAlignment="1" applyProtection="1">
      <alignment horizontal="left" vertical="center" wrapText="1" indent="1"/>
      <protection locked="0"/>
    </xf>
    <xf numFmtId="0" fontId="77" fillId="0" borderId="0" xfId="406" applyNumberFormat="1" applyFont="1" applyFill="1" applyAlignment="1">
      <alignment horizontal="center" vertical="center" wrapText="1"/>
      <protection/>
    </xf>
    <xf numFmtId="0" fontId="111" fillId="0" borderId="0" xfId="406" applyNumberFormat="1" applyFont="1" applyFill="1" applyBorder="1" applyAlignment="1">
      <alignment horizontal="left" vertical="center" wrapText="1"/>
      <protection/>
    </xf>
    <xf numFmtId="0" fontId="112" fillId="0" borderId="2" xfId="456" applyNumberFormat="1" applyFont="1" applyFill="1" applyBorder="1" applyAlignment="1" applyProtection="1">
      <alignment horizontal="center" vertical="center" wrapText="1"/>
      <protection locked="0"/>
    </xf>
    <xf numFmtId="0" fontId="113" fillId="0" borderId="2" xfId="456" applyNumberFormat="1" applyFont="1" applyFill="1" applyBorder="1" applyAlignment="1" applyProtection="1">
      <alignment horizontal="center" vertical="center" wrapText="1"/>
      <protection locked="0"/>
    </xf>
    <xf numFmtId="0" fontId="112" fillId="0" borderId="2" xfId="406" applyNumberFormat="1" applyFont="1" applyFill="1" applyBorder="1" applyAlignment="1">
      <alignment horizontal="center" vertical="center" wrapText="1"/>
      <protection/>
    </xf>
    <xf numFmtId="0" fontId="113" fillId="0" borderId="2" xfId="406" applyNumberFormat="1" applyFont="1" applyFill="1" applyBorder="1" applyAlignment="1">
      <alignment horizontal="center" vertical="center" wrapText="1"/>
      <protection/>
    </xf>
    <xf numFmtId="208" fontId="75" fillId="0" borderId="2" xfId="0" applyNumberFormat="1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0" fontId="20" fillId="0" borderId="2" xfId="456" applyNumberFormat="1" applyFont="1" applyFill="1" applyBorder="1" applyAlignment="1" applyProtection="1">
      <alignment horizontal="center" vertical="center" wrapText="1"/>
      <protection locked="0"/>
    </xf>
    <xf numFmtId="208" fontId="115" fillId="0" borderId="2" xfId="0" applyNumberFormat="1" applyFont="1" applyFill="1" applyBorder="1" applyAlignment="1">
      <alignment horizontal="center" vertical="center"/>
    </xf>
    <xf numFmtId="0" fontId="20" fillId="0" borderId="2" xfId="456" applyNumberFormat="1" applyFont="1" applyFill="1" applyBorder="1" applyAlignment="1" applyProtection="1">
      <alignment horizontal="center" vertical="center" wrapText="1"/>
      <protection locked="0"/>
    </xf>
    <xf numFmtId="0" fontId="78" fillId="0" borderId="2" xfId="456" applyNumberFormat="1" applyFont="1" applyFill="1" applyBorder="1" applyAlignment="1" applyProtection="1">
      <alignment horizontal="center" vertical="center" wrapText="1"/>
      <protection locked="0"/>
    </xf>
    <xf numFmtId="0" fontId="70" fillId="0" borderId="2" xfId="406" applyNumberFormat="1" applyFont="1" applyFill="1" applyBorder="1" applyAlignment="1">
      <alignment horizontal="center" vertical="center" wrapText="1"/>
      <protection/>
    </xf>
    <xf numFmtId="0" fontId="114" fillId="0" borderId="1" xfId="0" applyFont="1" applyFill="1" applyBorder="1" applyAlignment="1">
      <alignment horizontal="center" vertical="center" wrapText="1"/>
    </xf>
    <xf numFmtId="0" fontId="114" fillId="0" borderId="29" xfId="0" applyFont="1" applyFill="1" applyBorder="1" applyAlignment="1">
      <alignment horizontal="center" vertical="center" wrapText="1"/>
    </xf>
    <xf numFmtId="0" fontId="74" fillId="0" borderId="1" xfId="406" applyNumberFormat="1" applyFont="1" applyFill="1" applyBorder="1" applyAlignment="1" applyProtection="1">
      <alignment horizontal="center" vertical="center" wrapText="1"/>
      <protection locked="0"/>
    </xf>
    <xf numFmtId="0" fontId="74" fillId="0" borderId="30" xfId="406" applyNumberFormat="1" applyFont="1" applyFill="1" applyBorder="1" applyAlignment="1" applyProtection="1">
      <alignment horizontal="center" vertical="center" wrapText="1"/>
      <protection locked="0"/>
    </xf>
    <xf numFmtId="0" fontId="74" fillId="0" borderId="29" xfId="406" applyNumberFormat="1" applyFont="1" applyFill="1" applyBorder="1" applyAlignment="1" applyProtection="1">
      <alignment horizontal="center" vertical="center" wrapText="1"/>
      <protection locked="0"/>
    </xf>
    <xf numFmtId="0" fontId="80" fillId="0" borderId="0" xfId="40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06" applyNumberFormat="1" applyFont="1" applyFill="1" applyBorder="1" applyAlignment="1" applyProtection="1">
      <alignment horizontal="center" vertical="center" wrapText="1"/>
      <protection locked="0"/>
    </xf>
    <xf numFmtId="0" fontId="113" fillId="0" borderId="0" xfId="406" applyNumberFormat="1" applyFont="1" applyFill="1" applyBorder="1" applyAlignment="1" applyProtection="1">
      <alignment horizontal="right" vertical="center" wrapText="1"/>
      <protection locked="0"/>
    </xf>
    <xf numFmtId="0" fontId="114" fillId="0" borderId="31" xfId="0" applyFont="1" applyFill="1" applyBorder="1" applyAlignment="1">
      <alignment horizontal="center" vertical="center" wrapText="1"/>
    </xf>
    <xf numFmtId="0" fontId="11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16" fillId="0" borderId="1" xfId="406" applyNumberFormat="1" applyFont="1" applyFill="1" applyBorder="1" applyAlignment="1" applyProtection="1">
      <alignment horizontal="center" vertical="center" wrapText="1"/>
      <protection locked="0"/>
    </xf>
    <xf numFmtId="0" fontId="116" fillId="0" borderId="30" xfId="406" applyNumberFormat="1" applyFont="1" applyFill="1" applyBorder="1" applyAlignment="1" applyProtection="1">
      <alignment horizontal="center" vertical="center" wrapText="1"/>
      <protection locked="0"/>
    </xf>
    <xf numFmtId="0" fontId="116" fillId="0" borderId="29" xfId="406" applyNumberFormat="1" applyFont="1" applyFill="1" applyBorder="1" applyAlignment="1" applyProtection="1">
      <alignment horizontal="center" vertical="center" wrapText="1"/>
      <protection locked="0"/>
    </xf>
    <xf numFmtId="0" fontId="74" fillId="0" borderId="1" xfId="406" applyNumberFormat="1" applyFont="1" applyFill="1" applyBorder="1" applyAlignment="1">
      <alignment horizontal="center" vertical="center" wrapText="1"/>
      <protection/>
    </xf>
    <xf numFmtId="0" fontId="74" fillId="0" borderId="30" xfId="406" applyNumberFormat="1" applyFont="1" applyFill="1" applyBorder="1" applyAlignment="1">
      <alignment horizontal="center" vertical="center" wrapText="1"/>
      <protection/>
    </xf>
    <xf numFmtId="0" fontId="74" fillId="0" borderId="29" xfId="406" applyNumberFormat="1" applyFont="1" applyFill="1" applyBorder="1" applyAlignment="1">
      <alignment horizontal="center" vertical="center" wrapText="1"/>
      <protection/>
    </xf>
    <xf numFmtId="0" fontId="114" fillId="0" borderId="32" xfId="0" applyFont="1" applyFill="1" applyBorder="1" applyAlignment="1">
      <alignment horizontal="center" vertical="center" wrapText="1"/>
    </xf>
    <xf numFmtId="208" fontId="75" fillId="0" borderId="31" xfId="0" applyNumberFormat="1" applyFont="1" applyFill="1" applyBorder="1" applyAlignment="1">
      <alignment horizontal="center" vertical="center" wrapText="1"/>
    </xf>
    <xf numFmtId="208" fontId="75" fillId="0" borderId="4" xfId="0" applyNumberFormat="1" applyFont="1" applyFill="1" applyBorder="1" applyAlignment="1">
      <alignment horizontal="center" vertical="center" wrapText="1"/>
    </xf>
    <xf numFmtId="208" fontId="75" fillId="0" borderId="32" xfId="0" applyNumberFormat="1" applyFont="1" applyFill="1" applyBorder="1" applyAlignment="1">
      <alignment horizontal="center" vertical="center" wrapText="1"/>
    </xf>
    <xf numFmtId="208" fontId="75" fillId="0" borderId="1" xfId="0" applyNumberFormat="1" applyFont="1" applyFill="1" applyBorder="1" applyAlignment="1">
      <alignment horizontal="center" vertical="center" wrapText="1"/>
    </xf>
    <xf numFmtId="208" fontId="75" fillId="0" borderId="29" xfId="0" applyNumberFormat="1" applyFont="1" applyFill="1" applyBorder="1" applyAlignment="1">
      <alignment horizontal="center" vertical="center" wrapText="1"/>
    </xf>
  </cellXfs>
  <cellStyles count="641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2009年配套" xfId="20"/>
    <cellStyle name="_2010年一般预算收支平衡表（陈冬毅发）" xfId="21"/>
    <cellStyle name="_2011-2012学年自治区人民政府中等职业教育奖学金经费分配方案" xfId="22"/>
    <cellStyle name="_2011年春季学期特定生活费" xfId="23"/>
    <cellStyle name="_2011年高校科研经费分配表" xfId="24"/>
    <cellStyle name="_2011年高校助学金分配表（80%）" xfId="25"/>
    <cellStyle name="_2011年中等职业学校国家助学 金经费分配表（第二批）" xfId="26"/>
    <cellStyle name="_2013年百色市闲置校舍改建中小学附设幼儿园合计表(报教育厅)" xfId="27"/>
    <cellStyle name="_CBRE明细表" xfId="28"/>
    <cellStyle name="_ET_STYLE_NoName_00_" xfId="29"/>
    <cellStyle name="_ET_STYLE_NoName_00__Book1" xfId="30"/>
    <cellStyle name="_ET_STYLE_NoName_00__附件1广西壮族自治区巡回支教点建设规划（2012-2015年）" xfId="31"/>
    <cellStyle name="_ET_STYLE_NoName_00__附件2广西壮族自治区扶持普惠性民办幼儿园奖补资金申报表（2012-2015年）" xfId="32"/>
    <cellStyle name="_ET_STYLE_NoName_00__附件3广西壮族自治区扶持集体、企事业单位办园奖补资金申报表（2012-2015年）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Part III.200406.Loan and Liabilities details.(Site Name)" xfId="47"/>
    <cellStyle name="_Part III.200406.Loan and Liabilities details.(Site Name)_(中企华)审计评估联合申报明细表.V1" xfId="48"/>
    <cellStyle name="_Part III.200406.Loan and Liabilities details.(Site Name)_KPMG original version" xfId="49"/>
    <cellStyle name="_Part III.200406.Loan and Liabilities details.(Site Name)_KPMG original version_(中企华)审计评估联合申报明细表.V1" xfId="50"/>
    <cellStyle name="_Part III.200406.Loan and Liabilities details.(Site Name)_KPMG original version_附件1：审计评估联合申报明细表" xfId="51"/>
    <cellStyle name="_Part III.200406.Loan and Liabilities details.(Site Name)_Shenhua PBC package 050530" xfId="52"/>
    <cellStyle name="_Part III.200406.Loan and Liabilities details.(Site Name)_Shenhua PBC package 050530_(中企华)审计评估联合申报明细表.V1" xfId="53"/>
    <cellStyle name="_Part III.200406.Loan and Liabilities details.(Site Name)_Shenhua PBC package 050530_附件1：审计评估联合申报明细表" xfId="54"/>
    <cellStyle name="_Part III.200406.Loan and Liabilities details.(Site Name)_附件1：审计评估联合申报明细表" xfId="55"/>
    <cellStyle name="_Part III.200406.Loan and Liabilities details.(Site Name)_审计调查表.V3" xfId="56"/>
    <cellStyle name="_Shenhua PBC package 050530" xfId="57"/>
    <cellStyle name="_Shenhua PBC package 050530_(中企华)审计评估联合申报明细表.V1" xfId="58"/>
    <cellStyle name="_Shenhua PBC package 050530_附件1：审计评估联合申报明细表" xfId="59"/>
    <cellStyle name="_房屋建筑评估申报表" xfId="60"/>
    <cellStyle name="_附件1：审计评估联合申报明细表" xfId="61"/>
    <cellStyle name="_附件2：扶绥县教师周转宿舍建设试点项目2010年中央预算内投资计划建议方案表" xfId="62"/>
    <cellStyle name="_副本桂财教(2011)号（2011年免学费分配表）" xfId="63"/>
    <cellStyle name="_基础经济指标测算表" xfId="64"/>
    <cellStyle name="_审计调查表.V3" xfId="65"/>
    <cellStyle name="_文函专递0211-施工企业调查表（附件）" xfId="66"/>
    <cellStyle name="_梧州市扶持集体、企事业单位办园申报表（审核公式）" xfId="67"/>
    <cellStyle name="_梧州市扶持民办幼儿园申报表（审核公式）" xfId="68"/>
    <cellStyle name="_梧州市巡回支教点申报表（审核公式）" xfId="69"/>
    <cellStyle name="_细表" xfId="70"/>
    <cellStyle name="{Comma [0]}" xfId="71"/>
    <cellStyle name="{Comma}" xfId="72"/>
    <cellStyle name="{Date}" xfId="73"/>
    <cellStyle name="{Month}" xfId="74"/>
    <cellStyle name="{Percent}" xfId="75"/>
    <cellStyle name="{Thousand [0]}" xfId="76"/>
    <cellStyle name="{Thousand}" xfId="77"/>
    <cellStyle name="{Z'0000(1 dec)}" xfId="78"/>
    <cellStyle name="{Z'0000(4 dec)}" xfId="79"/>
    <cellStyle name="0,0&#13;&#10;NA&#13;&#10;" xfId="80"/>
    <cellStyle name="0,0&#13;&#10;NA&#13;&#10; 2" xfId="81"/>
    <cellStyle name="0,0&#13;&#10;NA&#13;&#10; 3" xfId="82"/>
    <cellStyle name="0,0&#13;&#10;NA&#13;&#10; 4" xfId="83"/>
    <cellStyle name="0,0&#13;&#10;NA&#13;&#10; 5" xfId="84"/>
    <cellStyle name="0,0&#13;&#10;NA&#13;&#10; 6" xfId="85"/>
    <cellStyle name="0,0&#13;&#10;NA&#13;&#10; 7" xfId="86"/>
    <cellStyle name="0,0&#13;&#10;NA&#13;&#10; 8" xfId="87"/>
    <cellStyle name="0,0&#13;&#10;NA&#13;&#10; 9" xfId="88"/>
    <cellStyle name="20% - 强调文字颜色 1" xfId="89"/>
    <cellStyle name="20% - 强调文字颜色 1 2" xfId="90"/>
    <cellStyle name="20% - 强调文字颜色 1 2 2" xfId="91"/>
    <cellStyle name="20% - 强调文字颜色 1 3" xfId="92"/>
    <cellStyle name="20% - 强调文字颜色 1 3 2" xfId="93"/>
    <cellStyle name="20% - 强调文字颜色 1 4" xfId="94"/>
    <cellStyle name="20% - 强调文字颜色 1 5" xfId="95"/>
    <cellStyle name="20% - 强调文字颜色 1 6" xfId="96"/>
    <cellStyle name="20% - 强调文字颜色 1 7" xfId="97"/>
    <cellStyle name="20% - 强调文字颜色 2" xfId="98"/>
    <cellStyle name="20% - 强调文字颜色 2 2" xfId="99"/>
    <cellStyle name="20% - 强调文字颜色 2 2 2" xfId="100"/>
    <cellStyle name="20% - 强调文字颜色 2 3" xfId="101"/>
    <cellStyle name="20% - 强调文字颜色 2 3 2" xfId="102"/>
    <cellStyle name="20% - 强调文字颜色 2 4" xfId="103"/>
    <cellStyle name="20% - 强调文字颜色 2 5" xfId="104"/>
    <cellStyle name="20% - 强调文字颜色 2 6" xfId="105"/>
    <cellStyle name="20% - 强调文字颜色 2 7" xfId="106"/>
    <cellStyle name="20% - 强调文字颜色 3" xfId="107"/>
    <cellStyle name="20% - 强调文字颜色 3 2" xfId="108"/>
    <cellStyle name="20% - 强调文字颜色 3 2 2" xfId="109"/>
    <cellStyle name="20% - 强调文字颜色 3 3" xfId="110"/>
    <cellStyle name="20% - 强调文字颜色 3 3 2" xfId="111"/>
    <cellStyle name="20% - 强调文字颜色 3 4" xfId="112"/>
    <cellStyle name="20% - 强调文字颜色 3 5" xfId="113"/>
    <cellStyle name="20% - 强调文字颜色 3 6" xfId="114"/>
    <cellStyle name="20% - 强调文字颜色 3 7" xfId="115"/>
    <cellStyle name="20% - 强调文字颜色 4" xfId="116"/>
    <cellStyle name="20% - 强调文字颜色 4 2" xfId="117"/>
    <cellStyle name="20% - 强调文字颜色 4 2 2" xfId="118"/>
    <cellStyle name="20% - 强调文字颜色 4 3" xfId="119"/>
    <cellStyle name="20% - 强调文字颜色 4 3 2" xfId="120"/>
    <cellStyle name="20% - 强调文字颜色 4 4" xfId="121"/>
    <cellStyle name="20% - 强调文字颜色 4 5" xfId="122"/>
    <cellStyle name="20% - 强调文字颜色 4 6" xfId="123"/>
    <cellStyle name="20% - 强调文字颜色 4 7" xfId="124"/>
    <cellStyle name="20% - 强调文字颜色 5" xfId="125"/>
    <cellStyle name="20% - 强调文字颜色 5 2" xfId="126"/>
    <cellStyle name="20% - 强调文字颜色 5 2 2" xfId="127"/>
    <cellStyle name="20% - 强调文字颜色 5 3" xfId="128"/>
    <cellStyle name="20% - 强调文字颜色 5 3 2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2 2" xfId="136"/>
    <cellStyle name="20% - 强调文字颜色 6 3" xfId="137"/>
    <cellStyle name="20% - 强调文字颜色 6 3 2" xfId="138"/>
    <cellStyle name="20% - 强调文字颜色 6 4" xfId="139"/>
    <cellStyle name="20% - 强调文字颜色 6 5" xfId="140"/>
    <cellStyle name="20% - 强调文字颜色 6 6" xfId="141"/>
    <cellStyle name="20% - 强调文字颜色 6 7" xfId="142"/>
    <cellStyle name="40% - 强调文字颜色 1" xfId="143"/>
    <cellStyle name="40% - 强调文字颜色 1 2" xfId="144"/>
    <cellStyle name="40% - 强调文字颜色 1 2 2" xfId="145"/>
    <cellStyle name="40% - 强调文字颜色 1 3" xfId="146"/>
    <cellStyle name="40% - 强调文字颜色 1 3 2" xfId="147"/>
    <cellStyle name="40% - 强调文字颜色 1 4" xfId="148"/>
    <cellStyle name="40% - 强调文字颜色 1 5" xfId="149"/>
    <cellStyle name="40% - 强调文字颜色 1 6" xfId="150"/>
    <cellStyle name="40% - 强调文字颜色 1 7" xfId="151"/>
    <cellStyle name="40% - 强调文字颜色 2" xfId="152"/>
    <cellStyle name="40% - 强调文字颜色 2 2" xfId="153"/>
    <cellStyle name="40% - 强调文字颜色 2 2 2" xfId="154"/>
    <cellStyle name="40% - 强调文字颜色 2 3" xfId="155"/>
    <cellStyle name="40% - 强调文字颜色 2 3 2" xfId="156"/>
    <cellStyle name="40% - 强调文字颜色 2 4" xfId="157"/>
    <cellStyle name="40% - 强调文字颜色 2 5" xfId="158"/>
    <cellStyle name="40% - 强调文字颜色 2 6" xfId="159"/>
    <cellStyle name="40% - 强调文字颜色 2 7" xfId="160"/>
    <cellStyle name="40% - 强调文字颜色 3" xfId="161"/>
    <cellStyle name="40% - 强调文字颜色 3 2" xfId="162"/>
    <cellStyle name="40% - 强调文字颜色 3 2 2" xfId="163"/>
    <cellStyle name="40% - 强调文字颜色 3 3" xfId="164"/>
    <cellStyle name="40% - 强调文字颜色 3 3 2" xfId="165"/>
    <cellStyle name="40% - 强调文字颜色 3 4" xfId="166"/>
    <cellStyle name="40% - 强调文字颜色 3 5" xfId="167"/>
    <cellStyle name="40% - 强调文字颜色 3 6" xfId="168"/>
    <cellStyle name="40% - 强调文字颜色 3 7" xfId="169"/>
    <cellStyle name="40% - 强调文字颜色 4" xfId="170"/>
    <cellStyle name="40% - 强调文字颜色 4 2" xfId="171"/>
    <cellStyle name="40% - 强调文字颜色 4 2 2" xfId="172"/>
    <cellStyle name="40% - 强调文字颜色 4 3" xfId="173"/>
    <cellStyle name="40% - 强调文字颜色 4 3 2" xfId="174"/>
    <cellStyle name="40% - 强调文字颜色 4 4" xfId="175"/>
    <cellStyle name="40% - 强调文字颜色 4 5" xfId="176"/>
    <cellStyle name="40% - 强调文字颜色 4 6" xfId="177"/>
    <cellStyle name="40% - 强调文字颜色 4 7" xfId="178"/>
    <cellStyle name="40% - 强调文字颜色 5" xfId="179"/>
    <cellStyle name="40% - 强调文字颜色 5 2" xfId="180"/>
    <cellStyle name="40% - 强调文字颜色 5 2 2" xfId="181"/>
    <cellStyle name="40% - 强调文字颜色 5 3" xfId="182"/>
    <cellStyle name="40% - 强调文字颜色 5 3 2" xfId="183"/>
    <cellStyle name="40% - 强调文字颜色 5 4" xfId="184"/>
    <cellStyle name="40% - 强调文字颜色 5 5" xfId="185"/>
    <cellStyle name="40% - 强调文字颜色 5 6" xfId="186"/>
    <cellStyle name="40% - 强调文字颜色 5 7" xfId="187"/>
    <cellStyle name="40% - 强调文字颜色 6" xfId="188"/>
    <cellStyle name="40% - 强调文字颜色 6 2" xfId="189"/>
    <cellStyle name="40% - 强调文字颜色 6 2 2" xfId="190"/>
    <cellStyle name="40% - 强调文字颜色 6 3" xfId="191"/>
    <cellStyle name="40% - 强调文字颜色 6 3 2" xfId="192"/>
    <cellStyle name="40% - 强调文字颜色 6 4" xfId="193"/>
    <cellStyle name="40% - 强调文字颜色 6 5" xfId="194"/>
    <cellStyle name="40% - 强调文字颜色 6 6" xfId="195"/>
    <cellStyle name="40% - 强调文字颜色 6 7" xfId="196"/>
    <cellStyle name="60% - 强调文字颜色 1" xfId="197"/>
    <cellStyle name="60% - 强调文字颜色 1 2" xfId="198"/>
    <cellStyle name="60% - 强调文字颜色 1 3" xfId="199"/>
    <cellStyle name="60% - 强调文字颜色 1 4" xfId="200"/>
    <cellStyle name="60% - 强调文字颜色 1 5" xfId="201"/>
    <cellStyle name="60% - 强调文字颜色 1 6" xfId="202"/>
    <cellStyle name="60% - 强调文字颜色 1 7" xfId="203"/>
    <cellStyle name="60% - 强调文字颜色 2" xfId="204"/>
    <cellStyle name="60% - 强调文字颜色 2 2" xfId="205"/>
    <cellStyle name="60% - 强调文字颜色 2 3" xfId="206"/>
    <cellStyle name="60% - 强调文字颜色 2 4" xfId="207"/>
    <cellStyle name="60% - 强调文字颜色 2 5" xfId="208"/>
    <cellStyle name="60% - 强调文字颜色 2 6" xfId="209"/>
    <cellStyle name="60% - 强调文字颜色 2 7" xfId="210"/>
    <cellStyle name="60% - 强调文字颜色 3" xfId="211"/>
    <cellStyle name="60% - 强调文字颜色 3 2" xfId="212"/>
    <cellStyle name="60% - 强调文字颜色 3 3" xfId="213"/>
    <cellStyle name="60% - 强调文字颜色 3 4" xfId="214"/>
    <cellStyle name="60% - 强调文字颜色 3 5" xfId="215"/>
    <cellStyle name="60% - 强调文字颜色 3 6" xfId="216"/>
    <cellStyle name="60% - 强调文字颜色 3 7" xfId="217"/>
    <cellStyle name="60% - 强调文字颜色 4" xfId="218"/>
    <cellStyle name="60% - 强调文字颜色 4 2" xfId="219"/>
    <cellStyle name="60% - 强调文字颜色 4 3" xfId="220"/>
    <cellStyle name="60% - 强调文字颜色 4 4" xfId="221"/>
    <cellStyle name="60% - 强调文字颜色 4 5" xfId="222"/>
    <cellStyle name="60% - 强调文字颜色 4 6" xfId="223"/>
    <cellStyle name="60% - 强调文字颜色 4 7" xfId="224"/>
    <cellStyle name="60% - 强调文字颜色 5" xfId="225"/>
    <cellStyle name="60% - 强调文字颜色 5 2" xfId="226"/>
    <cellStyle name="60% - 强调文字颜色 5 3" xfId="227"/>
    <cellStyle name="60% - 强调文字颜色 5 4" xfId="228"/>
    <cellStyle name="60% - 强调文字颜色 5 5" xfId="229"/>
    <cellStyle name="60% - 强调文字颜色 5 6" xfId="230"/>
    <cellStyle name="60% - 强调文字颜色 5 7" xfId="231"/>
    <cellStyle name="60% - 强调文字颜色 6" xfId="232"/>
    <cellStyle name="60% - 强调文字颜色 6 2" xfId="233"/>
    <cellStyle name="60% - 强调文字颜色 6 3" xfId="234"/>
    <cellStyle name="60% - 强调文字颜色 6 4" xfId="235"/>
    <cellStyle name="60% - 强调文字颜色 6 5" xfId="236"/>
    <cellStyle name="60% - 强调文字颜色 6 6" xfId="237"/>
    <cellStyle name="60% - 强调文字颜色 6 7" xfId="238"/>
    <cellStyle name="args.style" xfId="239"/>
    <cellStyle name="Calc Currency (0)" xfId="240"/>
    <cellStyle name="category" xfId="241"/>
    <cellStyle name="Column Headings" xfId="242"/>
    <cellStyle name="Column$Headings" xfId="243"/>
    <cellStyle name="Column_Title" xfId="244"/>
    <cellStyle name="Comma  - Style1" xfId="245"/>
    <cellStyle name="Comma  - Style2" xfId="246"/>
    <cellStyle name="Comma  - Style3" xfId="247"/>
    <cellStyle name="Comma  - Style4" xfId="248"/>
    <cellStyle name="Comma  - Style5" xfId="249"/>
    <cellStyle name="Comma  - Style6" xfId="250"/>
    <cellStyle name="Comma  - Style7" xfId="251"/>
    <cellStyle name="Comma  - Style8" xfId="252"/>
    <cellStyle name="Comma [0]_laroux" xfId="253"/>
    <cellStyle name="Comma_02(2003.12.31 PBC package.040304)" xfId="254"/>
    <cellStyle name="comma-d" xfId="255"/>
    <cellStyle name="Copied" xfId="256"/>
    <cellStyle name="COST1" xfId="257"/>
    <cellStyle name="Currency [0]_353HHC" xfId="258"/>
    <cellStyle name="Currency_353HHC" xfId="259"/>
    <cellStyle name="Date" xfId="260"/>
    <cellStyle name="Entered" xfId="261"/>
    <cellStyle name="entry box" xfId="262"/>
    <cellStyle name="entry box 2" xfId="263"/>
    <cellStyle name="Euro" xfId="264"/>
    <cellStyle name="e鯪9Y_x000B_" xfId="265"/>
    <cellStyle name="Format Number Column" xfId="266"/>
    <cellStyle name="gcd" xfId="267"/>
    <cellStyle name="gcd 2" xfId="268"/>
    <cellStyle name="gcd 3" xfId="269"/>
    <cellStyle name="gcd 4" xfId="270"/>
    <cellStyle name="gcd 5" xfId="271"/>
    <cellStyle name="gcd 6" xfId="272"/>
    <cellStyle name="gcd 7" xfId="273"/>
    <cellStyle name="gcd_Sheet2" xfId="274"/>
    <cellStyle name="Grey" xfId="275"/>
    <cellStyle name="HEADER" xfId="276"/>
    <cellStyle name="Header1" xfId="277"/>
    <cellStyle name="Header2" xfId="278"/>
    <cellStyle name="Header2 2" xfId="279"/>
    <cellStyle name="Input [yellow]" xfId="280"/>
    <cellStyle name="Input [yellow] 2" xfId="281"/>
    <cellStyle name="Input Cells" xfId="282"/>
    <cellStyle name="Input Cells 2" xfId="283"/>
    <cellStyle name="InputArea" xfId="284"/>
    <cellStyle name="KPMG Heading 1" xfId="285"/>
    <cellStyle name="KPMG Heading 2" xfId="286"/>
    <cellStyle name="KPMG Heading 3" xfId="287"/>
    <cellStyle name="KPMG Heading 4" xfId="288"/>
    <cellStyle name="KPMG Normal" xfId="289"/>
    <cellStyle name="KPMG Normal Text" xfId="290"/>
    <cellStyle name="Lines Fill" xfId="291"/>
    <cellStyle name="Linked Cells" xfId="292"/>
    <cellStyle name="Linked Cells 2" xfId="293"/>
    <cellStyle name="Milliers [0]_!!!GO" xfId="294"/>
    <cellStyle name="Milliers_!!!GO" xfId="295"/>
    <cellStyle name="Model" xfId="296"/>
    <cellStyle name="Monétaire [0]_!!!GO" xfId="297"/>
    <cellStyle name="Monétaire_!!!GO" xfId="298"/>
    <cellStyle name="New Times Roman" xfId="299"/>
    <cellStyle name="no dec" xfId="300"/>
    <cellStyle name="Normal - Style1" xfId="301"/>
    <cellStyle name="Normal - Style1 2" xfId="302"/>
    <cellStyle name="Normal_0105第二套审计报表定稿" xfId="303"/>
    <cellStyle name="Normalny_Arkusz1" xfId="304"/>
    <cellStyle name="Œ…‹æØ‚è [0.00]_Region Orders (2)" xfId="305"/>
    <cellStyle name="Œ…‹æØ‚è_Region Orders (2)" xfId="306"/>
    <cellStyle name="per.style" xfId="307"/>
    <cellStyle name="Percent [2]" xfId="308"/>
    <cellStyle name="Percent_PICC package Sept2002 (V120021005)1" xfId="309"/>
    <cellStyle name="Prefilled" xfId="310"/>
    <cellStyle name="Prefilled 2" xfId="311"/>
    <cellStyle name="pricing" xfId="312"/>
    <cellStyle name="PSChar" xfId="313"/>
    <cellStyle name="RevList" xfId="314"/>
    <cellStyle name="RevList 2" xfId="315"/>
    <cellStyle name="Sheet Head" xfId="316"/>
    <cellStyle name="style" xfId="317"/>
    <cellStyle name="style 2" xfId="318"/>
    <cellStyle name="style1" xfId="319"/>
    <cellStyle name="style2" xfId="320"/>
    <cellStyle name="subhead" xfId="321"/>
    <cellStyle name="Subtotal" xfId="322"/>
    <cellStyle name="Percent" xfId="323"/>
    <cellStyle name="百分比 2" xfId="324"/>
    <cellStyle name="百分比 2 2" xfId="325"/>
    <cellStyle name="百分比 3" xfId="326"/>
    <cellStyle name="百分比 3 2" xfId="327"/>
    <cellStyle name="标题" xfId="328"/>
    <cellStyle name="标题 1" xfId="329"/>
    <cellStyle name="标题 1 2" xfId="330"/>
    <cellStyle name="标题 1 3" xfId="331"/>
    <cellStyle name="标题 1 4" xfId="332"/>
    <cellStyle name="标题 1 5" xfId="333"/>
    <cellStyle name="标题 1 6" xfId="334"/>
    <cellStyle name="标题 1 7" xfId="335"/>
    <cellStyle name="标题 10" xfId="336"/>
    <cellStyle name="标题 2" xfId="337"/>
    <cellStyle name="标题 2 2" xfId="338"/>
    <cellStyle name="标题 2 3" xfId="339"/>
    <cellStyle name="标题 2 4" xfId="340"/>
    <cellStyle name="标题 2 5" xfId="341"/>
    <cellStyle name="标题 2 6" xfId="342"/>
    <cellStyle name="标题 2 7" xfId="343"/>
    <cellStyle name="标题 3" xfId="344"/>
    <cellStyle name="标题 3 2" xfId="345"/>
    <cellStyle name="标题 3 3" xfId="346"/>
    <cellStyle name="标题 3 4" xfId="347"/>
    <cellStyle name="标题 3 5" xfId="348"/>
    <cellStyle name="标题 3 6" xfId="349"/>
    <cellStyle name="标题 3 7" xfId="350"/>
    <cellStyle name="标题 4" xfId="351"/>
    <cellStyle name="标题 4 2" xfId="352"/>
    <cellStyle name="标题 4 3" xfId="353"/>
    <cellStyle name="标题 4 4" xfId="354"/>
    <cellStyle name="标题 4 5" xfId="355"/>
    <cellStyle name="标题 4 6" xfId="356"/>
    <cellStyle name="标题 4 7" xfId="357"/>
    <cellStyle name="标题 5" xfId="358"/>
    <cellStyle name="标题 6" xfId="359"/>
    <cellStyle name="标题 7" xfId="360"/>
    <cellStyle name="标题 8" xfId="361"/>
    <cellStyle name="标题 9" xfId="362"/>
    <cellStyle name="差" xfId="363"/>
    <cellStyle name="差 2" xfId="364"/>
    <cellStyle name="差 2 2" xfId="365"/>
    <cellStyle name="差 3" xfId="366"/>
    <cellStyle name="差 3 2" xfId="367"/>
    <cellStyle name="差 4" xfId="368"/>
    <cellStyle name="差 5" xfId="369"/>
    <cellStyle name="差 6" xfId="370"/>
    <cellStyle name="差 7" xfId="371"/>
    <cellStyle name="差_04.收入和财力基础表" xfId="372"/>
    <cellStyle name="差_2010年自治区财政与市、试点县财政年终决算结算单0211" xfId="373"/>
    <cellStyle name="差_2010年自治区财政与市、试点县财政年终决算结算单20101202" xfId="374"/>
    <cellStyle name="差_2011年高校质量工程经费分配表" xfId="375"/>
    <cellStyle name="差_2011年梧州市校舍维修改造项目计划" xfId="376"/>
    <cellStyle name="差_2013年薄改计划资金附件(1221修订）" xfId="377"/>
    <cellStyle name="差_2013年薄改计划资金附件1220" xfId="378"/>
    <cellStyle name="差_Book1" xfId="379"/>
    <cellStyle name="差_Book1_1" xfId="380"/>
    <cellStyle name="差_Book1_桂教报〔2011〕75号附件1的附件3" xfId="381"/>
    <cellStyle name="差_补助与上解情况表" xfId="382"/>
    <cellStyle name="差_桂财教(2010)245号附件（2010年县镇学校扩容改造和寄宿制学校及附属生活设施建设资金预算）" xfId="383"/>
    <cellStyle name="差_桂财教(2011)261号2012年薄改计划资金附件" xfId="384"/>
    <cellStyle name="差_桂财教【2010】246号附件2011年农村义务教育校舍维修改造资金项目计划表(110215)" xfId="385"/>
    <cellStyle name="差_桂教报〔2011〕75号附件1的附件3" xfId="386"/>
    <cellStyle name="差_桂林市2011年中小学校舍维修改造资金项目计划表" xfId="387"/>
    <cellStyle name="差_贺州市2010学校改扩容改造和寄宿制学校及附属生活设施建设项目计划表" xfId="388"/>
    <cellStyle name="差_玉林市2011年农村中小学校舍维修改造资金项目890" xfId="389"/>
    <cellStyle name="常规 10" xfId="390"/>
    <cellStyle name="常规 10 2" xfId="391"/>
    <cellStyle name="常规 11" xfId="392"/>
    <cellStyle name="常规 11 2" xfId="393"/>
    <cellStyle name="常规 12" xfId="394"/>
    <cellStyle name="常规 12 2" xfId="395"/>
    <cellStyle name="常规 12 3" xfId="396"/>
    <cellStyle name="常规 13" xfId="397"/>
    <cellStyle name="常规 13 2" xfId="398"/>
    <cellStyle name="常规 14" xfId="399"/>
    <cellStyle name="常规 15" xfId="400"/>
    <cellStyle name="常规 15 2" xfId="401"/>
    <cellStyle name="常规 16 2" xfId="402"/>
    <cellStyle name="常规 16 3" xfId="403"/>
    <cellStyle name="常规 16 4" xfId="404"/>
    <cellStyle name="常规 17 2" xfId="405"/>
    <cellStyle name="常规 2" xfId="406"/>
    <cellStyle name="常规 2 10" xfId="407"/>
    <cellStyle name="常规 2 11" xfId="408"/>
    <cellStyle name="常规 2 12" xfId="409"/>
    <cellStyle name="常规 2 2" xfId="410"/>
    <cellStyle name="常规 2 2 2" xfId="411"/>
    <cellStyle name="常规 2 3" xfId="412"/>
    <cellStyle name="常规 2 3 2" xfId="413"/>
    <cellStyle name="常规 2 4" xfId="414"/>
    <cellStyle name="常规 2 5" xfId="415"/>
    <cellStyle name="常规 2 6" xfId="416"/>
    <cellStyle name="常规 2 7" xfId="417"/>
    <cellStyle name="常规 2 8" xfId="418"/>
    <cellStyle name="常规 2 9" xfId="419"/>
    <cellStyle name="常规 2_民生政策最低支出需求" xfId="420"/>
    <cellStyle name="常规 25" xfId="421"/>
    <cellStyle name="常规 26" xfId="422"/>
    <cellStyle name="常规 27" xfId="423"/>
    <cellStyle name="常规 29" xfId="424"/>
    <cellStyle name="常规 3" xfId="425"/>
    <cellStyle name="常规 3 2" xfId="426"/>
    <cellStyle name="常规 3 2 2" xfId="427"/>
    <cellStyle name="常规 3 3" xfId="428"/>
    <cellStyle name="常规 3 4" xfId="429"/>
    <cellStyle name="常规 3 5" xfId="430"/>
    <cellStyle name="常规 3 6" xfId="431"/>
    <cellStyle name="常规 3 7" xfId="432"/>
    <cellStyle name="常规 3 8" xfId="433"/>
    <cellStyle name="常规 3 9" xfId="434"/>
    <cellStyle name="常规 30" xfId="435"/>
    <cellStyle name="常规 31" xfId="436"/>
    <cellStyle name="常规 4" xfId="437"/>
    <cellStyle name="常规 4 2" xfId="438"/>
    <cellStyle name="常规 4 3" xfId="439"/>
    <cellStyle name="常规 4 4" xfId="440"/>
    <cellStyle name="常规 4 5" xfId="441"/>
    <cellStyle name="常规 4_复件 附件：2013年专项配套项目3.10" xfId="442"/>
    <cellStyle name="常规 5" xfId="443"/>
    <cellStyle name="常规 5 2" xfId="444"/>
    <cellStyle name="常规 5 2 2" xfId="445"/>
    <cellStyle name="常规 6" xfId="446"/>
    <cellStyle name="常规 6 2" xfId="447"/>
    <cellStyle name="常规 7" xfId="448"/>
    <cellStyle name="常规 7 2" xfId="449"/>
    <cellStyle name="常规 8" xfId="450"/>
    <cellStyle name="常规 8 2" xfId="451"/>
    <cellStyle name="常规 8 3" xfId="452"/>
    <cellStyle name="常规 9" xfId="453"/>
    <cellStyle name="常规 9 2" xfId="454"/>
    <cellStyle name="常规 9 3" xfId="455"/>
    <cellStyle name="常规_直99_2005年一般性转移支付基础测算数据" xfId="456"/>
    <cellStyle name="超级链接" xfId="457"/>
    <cellStyle name="Hyperlink" xfId="458"/>
    <cellStyle name="分级显示行_1_4附件二凯旋评估表" xfId="459"/>
    <cellStyle name="公司标准表" xfId="460"/>
    <cellStyle name="公司标准表 2" xfId="461"/>
    <cellStyle name="好" xfId="462"/>
    <cellStyle name="好 2" xfId="463"/>
    <cellStyle name="好 3" xfId="464"/>
    <cellStyle name="好 3 2" xfId="465"/>
    <cellStyle name="好 4" xfId="466"/>
    <cellStyle name="好 5" xfId="467"/>
    <cellStyle name="好 6" xfId="468"/>
    <cellStyle name="好 7" xfId="469"/>
    <cellStyle name="好_2011年高校质量工程经费分配表" xfId="470"/>
    <cellStyle name="好_2011年梧州市校舍维修改造项目计划" xfId="471"/>
    <cellStyle name="好_2013年薄改计划资金附件(1221修订）" xfId="472"/>
    <cellStyle name="好_2013年薄改计划资金附件1220" xfId="473"/>
    <cellStyle name="好_Book1" xfId="474"/>
    <cellStyle name="好_Book1_1" xfId="475"/>
    <cellStyle name="好_Book1_桂教报〔2011〕75号附件1的附件3" xfId="476"/>
    <cellStyle name="好_Sheet1" xfId="477"/>
    <cellStyle name="好_桂财教(2010)245号附件（2010年县镇学校扩容改造和寄宿制学校及附属生活设施建设资金预算）" xfId="478"/>
    <cellStyle name="好_桂财教(2011)261号2012年薄改计划资金附件" xfId="479"/>
    <cellStyle name="好_桂财教【2010】246号附件2011年农村义务教育校舍维修改造资金项目计划表(110215)" xfId="480"/>
    <cellStyle name="好_桂教报〔2011〕75号附件1的附件3" xfId="481"/>
    <cellStyle name="好_桂林市2011年中小学校舍维修改造资金项目计划表" xfId="482"/>
    <cellStyle name="好_贺州市2010学校改扩容改造和寄宿制学校及附属生活设施建设项目计划表" xfId="483"/>
    <cellStyle name="好_图书配备方案附件1.2" xfId="484"/>
    <cellStyle name="好_玉林市2011年农村中小学校舍维修改造资金项目890" xfId="485"/>
    <cellStyle name="后继超级链接" xfId="486"/>
    <cellStyle name="汇总" xfId="487"/>
    <cellStyle name="汇总 2" xfId="488"/>
    <cellStyle name="汇总 3" xfId="489"/>
    <cellStyle name="汇总 3 2" xfId="490"/>
    <cellStyle name="汇总 4" xfId="491"/>
    <cellStyle name="汇总 5" xfId="492"/>
    <cellStyle name="汇总 6" xfId="493"/>
    <cellStyle name="汇总 7" xfId="494"/>
    <cellStyle name="Currency" xfId="495"/>
    <cellStyle name="Currency [0]" xfId="496"/>
    <cellStyle name="计算" xfId="497"/>
    <cellStyle name="计算 2" xfId="498"/>
    <cellStyle name="计算 3" xfId="499"/>
    <cellStyle name="计算 3 2" xfId="500"/>
    <cellStyle name="计算 4" xfId="501"/>
    <cellStyle name="计算 5" xfId="502"/>
    <cellStyle name="计算 6" xfId="503"/>
    <cellStyle name="计算 7" xfId="504"/>
    <cellStyle name="检查单元格" xfId="505"/>
    <cellStyle name="检查单元格 2" xfId="506"/>
    <cellStyle name="检查单元格 3" xfId="507"/>
    <cellStyle name="检查单元格 4" xfId="508"/>
    <cellStyle name="检查单元格 5" xfId="509"/>
    <cellStyle name="检查单元格 6" xfId="510"/>
    <cellStyle name="检查单元格 7" xfId="511"/>
    <cellStyle name="解释性文本" xfId="512"/>
    <cellStyle name="解释性文本 2" xfId="513"/>
    <cellStyle name="解释性文本 3" xfId="514"/>
    <cellStyle name="解释性文本 3 2" xfId="515"/>
    <cellStyle name="解释性文本 4" xfId="516"/>
    <cellStyle name="解释性文本 5" xfId="517"/>
    <cellStyle name="解释性文本 6" xfId="518"/>
    <cellStyle name="解释性文本 7" xfId="519"/>
    <cellStyle name="警告文本" xfId="520"/>
    <cellStyle name="警告文本 2" xfId="521"/>
    <cellStyle name="警告文本 3" xfId="522"/>
    <cellStyle name="警告文本 3 2" xfId="523"/>
    <cellStyle name="警告文本 4" xfId="524"/>
    <cellStyle name="警告文本 5" xfId="525"/>
    <cellStyle name="警告文本 6" xfId="526"/>
    <cellStyle name="警告文本 7" xfId="527"/>
    <cellStyle name="链接单元格" xfId="528"/>
    <cellStyle name="链接单元格 2" xfId="529"/>
    <cellStyle name="链接单元格 3" xfId="530"/>
    <cellStyle name="链接单元格 3 2" xfId="531"/>
    <cellStyle name="链接单元格 4" xfId="532"/>
    <cellStyle name="链接单元格 5" xfId="533"/>
    <cellStyle name="链接单元格 6" xfId="534"/>
    <cellStyle name="链接单元格 7" xfId="535"/>
    <cellStyle name="霓付 [0]_97MBO" xfId="536"/>
    <cellStyle name="霓付_97MBO" xfId="537"/>
    <cellStyle name="烹拳 [0]_97MBO" xfId="538"/>
    <cellStyle name="烹拳_97MBO" xfId="539"/>
    <cellStyle name="普通_ 白土" xfId="540"/>
    <cellStyle name="千分位[0]_ 白土" xfId="541"/>
    <cellStyle name="千分位_ 白土" xfId="542"/>
    <cellStyle name="千位[0]_ 应交税金审定表" xfId="543"/>
    <cellStyle name="千位_ 应交税金审定表" xfId="544"/>
    <cellStyle name="Comma" xfId="545"/>
    <cellStyle name="千位分隔 2" xfId="546"/>
    <cellStyle name="千位分隔 2 2" xfId="547"/>
    <cellStyle name="千位分隔 3" xfId="548"/>
    <cellStyle name="千位分隔 3 2" xfId="549"/>
    <cellStyle name="千位分隔 3 2 2" xfId="550"/>
    <cellStyle name="千位分隔 4" xfId="551"/>
    <cellStyle name="千位分隔 4 2" xfId="552"/>
    <cellStyle name="千位分隔 5" xfId="553"/>
    <cellStyle name="千位分隔 6" xfId="554"/>
    <cellStyle name="千位分隔 6 2" xfId="555"/>
    <cellStyle name="Comma [0]" xfId="556"/>
    <cellStyle name="千位分隔[0] 2" xfId="557"/>
    <cellStyle name="钎霖_laroux" xfId="558"/>
    <cellStyle name="强调文字颜色 1" xfId="559"/>
    <cellStyle name="强调文字颜色 1 2" xfId="560"/>
    <cellStyle name="强调文字颜色 1 3" xfId="561"/>
    <cellStyle name="强调文字颜色 1 4" xfId="562"/>
    <cellStyle name="强调文字颜色 1 5" xfId="563"/>
    <cellStyle name="强调文字颜色 1 6" xfId="564"/>
    <cellStyle name="强调文字颜色 1 7" xfId="565"/>
    <cellStyle name="强调文字颜色 2" xfId="566"/>
    <cellStyle name="强调文字颜色 2 2" xfId="567"/>
    <cellStyle name="强调文字颜色 2 3" xfId="568"/>
    <cellStyle name="强调文字颜色 2 4" xfId="569"/>
    <cellStyle name="强调文字颜色 2 5" xfId="570"/>
    <cellStyle name="强调文字颜色 2 6" xfId="571"/>
    <cellStyle name="强调文字颜色 2 7" xfId="572"/>
    <cellStyle name="强调文字颜色 3" xfId="573"/>
    <cellStyle name="强调文字颜色 3 2" xfId="574"/>
    <cellStyle name="强调文字颜色 3 3" xfId="575"/>
    <cellStyle name="强调文字颜色 3 4" xfId="576"/>
    <cellStyle name="强调文字颜色 3 5" xfId="577"/>
    <cellStyle name="强调文字颜色 3 6" xfId="578"/>
    <cellStyle name="强调文字颜色 3 7" xfId="579"/>
    <cellStyle name="强调文字颜色 4" xfId="580"/>
    <cellStyle name="强调文字颜色 4 2" xfId="581"/>
    <cellStyle name="强调文字颜色 4 3" xfId="582"/>
    <cellStyle name="强调文字颜色 4 4" xfId="583"/>
    <cellStyle name="强调文字颜色 4 5" xfId="584"/>
    <cellStyle name="强调文字颜色 4 6" xfId="585"/>
    <cellStyle name="强调文字颜色 4 7" xfId="586"/>
    <cellStyle name="强调文字颜色 5" xfId="587"/>
    <cellStyle name="强调文字颜色 5 2" xfId="588"/>
    <cellStyle name="强调文字颜色 5 3" xfId="589"/>
    <cellStyle name="强调文字颜色 5 4" xfId="590"/>
    <cellStyle name="强调文字颜色 5 5" xfId="591"/>
    <cellStyle name="强调文字颜色 5 6" xfId="592"/>
    <cellStyle name="强调文字颜色 5 7" xfId="593"/>
    <cellStyle name="强调文字颜色 6" xfId="594"/>
    <cellStyle name="强调文字颜色 6 2" xfId="595"/>
    <cellStyle name="强调文字颜色 6 3" xfId="596"/>
    <cellStyle name="强调文字颜色 6 4" xfId="597"/>
    <cellStyle name="强调文字颜色 6 5" xfId="598"/>
    <cellStyle name="强调文字颜色 6 6" xfId="599"/>
    <cellStyle name="强调文字颜色 6 7" xfId="600"/>
    <cellStyle name="适中" xfId="601"/>
    <cellStyle name="适中 2" xfId="602"/>
    <cellStyle name="适中 3" xfId="603"/>
    <cellStyle name="适中 3 2" xfId="604"/>
    <cellStyle name="适中 4" xfId="605"/>
    <cellStyle name="适中 5" xfId="606"/>
    <cellStyle name="适中 6" xfId="607"/>
    <cellStyle name="适中 7" xfId="608"/>
    <cellStyle name="输出" xfId="609"/>
    <cellStyle name="输出 2" xfId="610"/>
    <cellStyle name="输出 3" xfId="611"/>
    <cellStyle name="输出 3 2" xfId="612"/>
    <cellStyle name="输出 4" xfId="613"/>
    <cellStyle name="输出 5" xfId="614"/>
    <cellStyle name="输出 6" xfId="615"/>
    <cellStyle name="输出 7" xfId="616"/>
    <cellStyle name="输入" xfId="617"/>
    <cellStyle name="输入 2" xfId="618"/>
    <cellStyle name="输入 3" xfId="619"/>
    <cellStyle name="输入 4" xfId="620"/>
    <cellStyle name="输入 5" xfId="621"/>
    <cellStyle name="输入 6" xfId="622"/>
    <cellStyle name="输入 7" xfId="623"/>
    <cellStyle name="样式 1" xfId="624"/>
    <cellStyle name="样式 1 10" xfId="625"/>
    <cellStyle name="样式 1 11" xfId="626"/>
    <cellStyle name="样式 1 12" xfId="627"/>
    <cellStyle name="样式 1 2" xfId="628"/>
    <cellStyle name="样式 1 3" xfId="629"/>
    <cellStyle name="样式 1 4" xfId="630"/>
    <cellStyle name="样式 1 5" xfId="631"/>
    <cellStyle name="样式 1 6" xfId="632"/>
    <cellStyle name="样式 1 7" xfId="633"/>
    <cellStyle name="样式 1 8" xfId="634"/>
    <cellStyle name="样式 1 9" xfId="635"/>
    <cellStyle name="样式 1_Sheet2" xfId="636"/>
    <cellStyle name="一般_NEGS" xfId="637"/>
    <cellStyle name="Followed Hyperlink" xfId="638"/>
    <cellStyle name="注释" xfId="639"/>
    <cellStyle name="注释 2" xfId="640"/>
    <cellStyle name="注释 2 2" xfId="641"/>
    <cellStyle name="注释 3" xfId="642"/>
    <cellStyle name="注释 3 2" xfId="643"/>
    <cellStyle name="注释 4" xfId="644"/>
    <cellStyle name="注释 5" xfId="645"/>
    <cellStyle name="注释 6" xfId="646"/>
    <cellStyle name="注释 7" xfId="647"/>
    <cellStyle name="资产" xfId="648"/>
    <cellStyle name="资产 2" xfId="649"/>
    <cellStyle name="콤마 [0]_BOILER-CO1" xfId="650"/>
    <cellStyle name="콤마_BOILER-CO1" xfId="651"/>
    <cellStyle name="통화 [0]_BOILER-CO1" xfId="652"/>
    <cellStyle name="통화_BOILER-CO1" xfId="653"/>
    <cellStyle name="표준_0N-HANDLING " xfId="6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tabSelected="1" zoomScalePageLayoutView="0" workbookViewId="0" topLeftCell="A1">
      <selection activeCell="S89" sqref="S89"/>
    </sheetView>
  </sheetViews>
  <sheetFormatPr defaultColWidth="9.140625" defaultRowHeight="15"/>
  <cols>
    <col min="1" max="1" width="18.28125" style="13" customWidth="1"/>
    <col min="2" max="2" width="11.8515625" style="2" customWidth="1"/>
    <col min="3" max="14" width="10.00390625" style="2" customWidth="1"/>
    <col min="15" max="15" width="6.7109375" style="3" customWidth="1"/>
    <col min="16" max="16384" width="9.00390625" style="3" customWidth="1"/>
  </cols>
  <sheetData>
    <row r="1" ht="19.5" customHeight="1">
      <c r="A1" s="1" t="s">
        <v>192</v>
      </c>
    </row>
    <row r="2" spans="1:15" s="4" customFormat="1" ht="57" customHeight="1">
      <c r="A2" s="30" t="s">
        <v>190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4" customFormat="1" ht="15.75" customHeight="1">
      <c r="A3" s="5"/>
      <c r="B3" s="6"/>
      <c r="C3" s="6"/>
      <c r="D3" s="6"/>
      <c r="E3" s="6"/>
      <c r="F3" s="32" t="s">
        <v>113</v>
      </c>
      <c r="G3" s="32"/>
      <c r="H3" s="32"/>
      <c r="I3" s="32"/>
      <c r="J3" s="32"/>
      <c r="K3" s="32"/>
      <c r="L3" s="32"/>
      <c r="M3" s="32"/>
      <c r="N3" s="32"/>
      <c r="O3" s="32"/>
    </row>
    <row r="4" spans="1:15" s="2" customFormat="1" ht="42.75" customHeight="1">
      <c r="A4" s="37" t="s">
        <v>0</v>
      </c>
      <c r="B4" s="27" t="s">
        <v>114</v>
      </c>
      <c r="C4" s="33" t="s">
        <v>189</v>
      </c>
      <c r="D4" s="34"/>
      <c r="E4" s="34"/>
      <c r="F4" s="34"/>
      <c r="G4" s="35"/>
      <c r="H4" s="35"/>
      <c r="I4" s="36"/>
      <c r="J4" s="18" t="s">
        <v>184</v>
      </c>
      <c r="K4" s="33" t="s">
        <v>186</v>
      </c>
      <c r="L4" s="34"/>
      <c r="M4" s="34"/>
      <c r="N4" s="43"/>
      <c r="O4" s="40" t="s">
        <v>115</v>
      </c>
    </row>
    <row r="5" spans="1:15" ht="57.75" customHeight="1">
      <c r="A5" s="38"/>
      <c r="B5" s="28"/>
      <c r="C5" s="25" t="s">
        <v>116</v>
      </c>
      <c r="D5" s="19" t="s">
        <v>117</v>
      </c>
      <c r="E5" s="19" t="s">
        <v>118</v>
      </c>
      <c r="F5" s="19" t="s">
        <v>119</v>
      </c>
      <c r="G5" s="47" t="s">
        <v>182</v>
      </c>
      <c r="H5" s="47" t="s">
        <v>120</v>
      </c>
      <c r="I5" s="47" t="s">
        <v>121</v>
      </c>
      <c r="J5" s="25" t="s">
        <v>185</v>
      </c>
      <c r="K5" s="25" t="s">
        <v>191</v>
      </c>
      <c r="L5" s="25" t="s">
        <v>112</v>
      </c>
      <c r="M5" s="25" t="s">
        <v>187</v>
      </c>
      <c r="N5" s="25" t="s">
        <v>188</v>
      </c>
      <c r="O5" s="41"/>
    </row>
    <row r="6" spans="1:15" ht="47.25" customHeight="1">
      <c r="A6" s="39"/>
      <c r="B6" s="29"/>
      <c r="C6" s="26"/>
      <c r="D6" s="44" t="s">
        <v>183</v>
      </c>
      <c r="E6" s="45"/>
      <c r="F6" s="46"/>
      <c r="G6" s="48"/>
      <c r="H6" s="48"/>
      <c r="I6" s="48"/>
      <c r="J6" s="26"/>
      <c r="K6" s="26"/>
      <c r="L6" s="26"/>
      <c r="M6" s="26"/>
      <c r="N6" s="26"/>
      <c r="O6" s="42"/>
    </row>
    <row r="7" spans="1:15" s="9" customFormat="1" ht="15" customHeight="1">
      <c r="A7" s="7" t="s">
        <v>1</v>
      </c>
      <c r="B7" s="8">
        <f aca="true" t="shared" si="0" ref="B7:O9">B11+B27+B41+B62+B73+B81+B89+B97+B106+B117+B126+B142+B157+B167</f>
        <v>741140</v>
      </c>
      <c r="C7" s="14">
        <f t="shared" si="0"/>
        <v>717440</v>
      </c>
      <c r="D7" s="14">
        <f t="shared" si="0"/>
        <v>368337</v>
      </c>
      <c r="E7" s="14">
        <f t="shared" si="0"/>
        <v>122883</v>
      </c>
      <c r="F7" s="14">
        <f t="shared" si="0"/>
        <v>11005</v>
      </c>
      <c r="G7" s="14">
        <f t="shared" si="0"/>
        <v>107589</v>
      </c>
      <c r="H7" s="14">
        <f t="shared" si="0"/>
        <v>71746</v>
      </c>
      <c r="I7" s="14">
        <f t="shared" si="0"/>
        <v>35880</v>
      </c>
      <c r="J7" s="14">
        <f t="shared" si="0"/>
        <v>5000</v>
      </c>
      <c r="K7" s="14">
        <f>L7+M7+N7</f>
        <v>18700</v>
      </c>
      <c r="L7" s="14">
        <f t="shared" si="0"/>
        <v>6958</v>
      </c>
      <c r="M7" s="14">
        <f t="shared" si="0"/>
        <v>10242</v>
      </c>
      <c r="N7" s="14">
        <f t="shared" si="0"/>
        <v>1500</v>
      </c>
      <c r="O7" s="14">
        <f t="shared" si="0"/>
        <v>0</v>
      </c>
    </row>
    <row r="8" spans="1:15" s="9" customFormat="1" ht="15" customHeight="1">
      <c r="A8" s="7" t="s">
        <v>122</v>
      </c>
      <c r="B8" s="8">
        <f t="shared" si="0"/>
        <v>7999</v>
      </c>
      <c r="C8" s="14">
        <f t="shared" si="0"/>
        <v>2536</v>
      </c>
      <c r="D8" s="14">
        <f t="shared" si="0"/>
        <v>1304</v>
      </c>
      <c r="E8" s="14">
        <f t="shared" si="0"/>
        <v>333</v>
      </c>
      <c r="F8" s="14">
        <f t="shared" si="0"/>
        <v>135</v>
      </c>
      <c r="G8" s="14">
        <f t="shared" si="0"/>
        <v>383</v>
      </c>
      <c r="H8" s="14">
        <f t="shared" si="0"/>
        <v>254</v>
      </c>
      <c r="I8" s="14">
        <f t="shared" si="0"/>
        <v>127</v>
      </c>
      <c r="J8" s="14">
        <f t="shared" si="0"/>
        <v>4643</v>
      </c>
      <c r="K8" s="14">
        <f aca="true" t="shared" si="1" ref="K8:K71">L8+M8+N8</f>
        <v>820</v>
      </c>
      <c r="L8" s="14">
        <f t="shared" si="0"/>
        <v>808</v>
      </c>
      <c r="M8" s="14">
        <f t="shared" si="0"/>
        <v>1</v>
      </c>
      <c r="N8" s="14">
        <f t="shared" si="0"/>
        <v>11</v>
      </c>
      <c r="O8" s="14">
        <f t="shared" si="0"/>
        <v>0</v>
      </c>
    </row>
    <row r="9" spans="1:15" s="9" customFormat="1" ht="15" customHeight="1">
      <c r="A9" s="7" t="s">
        <v>2</v>
      </c>
      <c r="B9" s="8">
        <f t="shared" si="0"/>
        <v>168546</v>
      </c>
      <c r="C9" s="14">
        <f t="shared" si="0"/>
        <v>164389</v>
      </c>
      <c r="D9" s="14">
        <f t="shared" si="0"/>
        <v>84226</v>
      </c>
      <c r="E9" s="14">
        <f t="shared" si="0"/>
        <v>26841</v>
      </c>
      <c r="F9" s="14">
        <f t="shared" si="0"/>
        <v>2990</v>
      </c>
      <c r="G9" s="14">
        <f t="shared" si="0"/>
        <v>25743</v>
      </c>
      <c r="H9" s="14">
        <f t="shared" si="0"/>
        <v>16443</v>
      </c>
      <c r="I9" s="14">
        <f t="shared" si="0"/>
        <v>8146</v>
      </c>
      <c r="J9" s="14">
        <f t="shared" si="0"/>
        <v>0</v>
      </c>
      <c r="K9" s="14">
        <f t="shared" si="1"/>
        <v>4157</v>
      </c>
      <c r="L9" s="14">
        <f t="shared" si="0"/>
        <v>1225</v>
      </c>
      <c r="M9" s="14">
        <f t="shared" si="0"/>
        <v>2599</v>
      </c>
      <c r="N9" s="14">
        <f t="shared" si="0"/>
        <v>333</v>
      </c>
      <c r="O9" s="14">
        <f t="shared" si="0"/>
        <v>0</v>
      </c>
    </row>
    <row r="10" spans="1:15" s="9" customFormat="1" ht="15" customHeight="1">
      <c r="A10" s="7" t="s">
        <v>3</v>
      </c>
      <c r="B10" s="8">
        <f aca="true" t="shared" si="2" ref="B10:O10">B21+B35+B50+B68+B79+B86+B94+B103+B111+B122+B131+B147+B161+B171</f>
        <v>564595</v>
      </c>
      <c r="C10" s="14">
        <f t="shared" si="2"/>
        <v>550515</v>
      </c>
      <c r="D10" s="14">
        <f t="shared" si="2"/>
        <v>282807</v>
      </c>
      <c r="E10" s="14">
        <f t="shared" si="2"/>
        <v>95709</v>
      </c>
      <c r="F10" s="14">
        <f t="shared" si="2"/>
        <v>7880</v>
      </c>
      <c r="G10" s="14">
        <f t="shared" si="2"/>
        <v>81463</v>
      </c>
      <c r="H10" s="14">
        <f t="shared" si="2"/>
        <v>55049</v>
      </c>
      <c r="I10" s="14">
        <f t="shared" si="2"/>
        <v>27607</v>
      </c>
      <c r="J10" s="14">
        <f t="shared" si="2"/>
        <v>357</v>
      </c>
      <c r="K10" s="14">
        <f t="shared" si="1"/>
        <v>13723</v>
      </c>
      <c r="L10" s="14">
        <f t="shared" si="2"/>
        <v>4925</v>
      </c>
      <c r="M10" s="14">
        <f t="shared" si="2"/>
        <v>7642</v>
      </c>
      <c r="N10" s="14">
        <f t="shared" si="2"/>
        <v>1156</v>
      </c>
      <c r="O10" s="14">
        <f t="shared" si="2"/>
        <v>0</v>
      </c>
    </row>
    <row r="11" spans="1:15" s="9" customFormat="1" ht="15" customHeight="1">
      <c r="A11" s="7" t="s">
        <v>4</v>
      </c>
      <c r="B11" s="8">
        <f aca="true" t="shared" si="3" ref="B11:B71">C11+J11+K11</f>
        <v>74527</v>
      </c>
      <c r="C11" s="14">
        <f aca="true" t="shared" si="4" ref="C11:O11">C12+C13+C21</f>
        <v>71762</v>
      </c>
      <c r="D11" s="14">
        <f t="shared" si="4"/>
        <v>37975</v>
      </c>
      <c r="E11" s="14">
        <f t="shared" si="4"/>
        <v>10712</v>
      </c>
      <c r="F11" s="14">
        <f t="shared" si="4"/>
        <v>1220</v>
      </c>
      <c r="G11" s="14">
        <f t="shared" si="4"/>
        <v>11129</v>
      </c>
      <c r="H11" s="14">
        <f t="shared" si="4"/>
        <v>7151</v>
      </c>
      <c r="I11" s="14">
        <f t="shared" si="4"/>
        <v>3575</v>
      </c>
      <c r="J11" s="14">
        <f t="shared" si="4"/>
        <v>1155</v>
      </c>
      <c r="K11" s="14">
        <f t="shared" si="1"/>
        <v>1610</v>
      </c>
      <c r="L11" s="14">
        <f t="shared" si="4"/>
        <v>591</v>
      </c>
      <c r="M11" s="14">
        <f t="shared" si="4"/>
        <v>861</v>
      </c>
      <c r="N11" s="14">
        <f t="shared" si="4"/>
        <v>158</v>
      </c>
      <c r="O11" s="14">
        <f t="shared" si="4"/>
        <v>0</v>
      </c>
    </row>
    <row r="12" spans="1:15" ht="15" customHeight="1">
      <c r="A12" s="10" t="s">
        <v>123</v>
      </c>
      <c r="B12" s="8">
        <f t="shared" si="3"/>
        <v>2449</v>
      </c>
      <c r="C12" s="15">
        <f>SUM(D12:I12)</f>
        <v>1159</v>
      </c>
      <c r="D12" s="15">
        <v>693</v>
      </c>
      <c r="E12" s="15">
        <v>81</v>
      </c>
      <c r="F12" s="15">
        <v>37</v>
      </c>
      <c r="G12" s="15">
        <v>174</v>
      </c>
      <c r="H12" s="15">
        <v>116</v>
      </c>
      <c r="I12" s="15">
        <v>58</v>
      </c>
      <c r="J12" s="15">
        <v>1080</v>
      </c>
      <c r="K12" s="14">
        <f t="shared" si="1"/>
        <v>210</v>
      </c>
      <c r="L12" s="20">
        <v>204</v>
      </c>
      <c r="M12" s="15">
        <v>1</v>
      </c>
      <c r="N12" s="15">
        <v>5</v>
      </c>
      <c r="O12" s="17"/>
    </row>
    <row r="13" spans="1:15" ht="15" customHeight="1">
      <c r="A13" s="10" t="s">
        <v>124</v>
      </c>
      <c r="B13" s="8">
        <f t="shared" si="3"/>
        <v>28189</v>
      </c>
      <c r="C13" s="14">
        <f aca="true" t="shared" si="5" ref="C13:I13">SUM(C14:C20)</f>
        <v>27707</v>
      </c>
      <c r="D13" s="14">
        <f t="shared" si="5"/>
        <v>14780</v>
      </c>
      <c r="E13" s="14">
        <f t="shared" si="5"/>
        <v>3833</v>
      </c>
      <c r="F13" s="14">
        <f t="shared" si="5"/>
        <v>551</v>
      </c>
      <c r="G13" s="14">
        <f t="shared" si="5"/>
        <v>4366</v>
      </c>
      <c r="H13" s="14">
        <f t="shared" si="5"/>
        <v>2799</v>
      </c>
      <c r="I13" s="14">
        <f t="shared" si="5"/>
        <v>1378</v>
      </c>
      <c r="J13" s="14">
        <f aca="true" t="shared" si="6" ref="J13:O13">SUM(J14:J20)</f>
        <v>0</v>
      </c>
      <c r="K13" s="14">
        <f t="shared" si="1"/>
        <v>482</v>
      </c>
      <c r="L13" s="14">
        <f t="shared" si="6"/>
        <v>163</v>
      </c>
      <c r="M13" s="14">
        <f t="shared" si="6"/>
        <v>288</v>
      </c>
      <c r="N13" s="14">
        <f t="shared" si="6"/>
        <v>31</v>
      </c>
      <c r="O13" s="14">
        <f t="shared" si="6"/>
        <v>0</v>
      </c>
    </row>
    <row r="14" spans="1:15" ht="15" customHeight="1">
      <c r="A14" s="11" t="s">
        <v>5</v>
      </c>
      <c r="B14" s="8">
        <f t="shared" si="3"/>
        <v>2357</v>
      </c>
      <c r="C14" s="15">
        <f>SUM(D14:I14)</f>
        <v>2324</v>
      </c>
      <c r="D14" s="15">
        <v>1236</v>
      </c>
      <c r="E14" s="15">
        <v>302</v>
      </c>
      <c r="F14" s="15">
        <v>77</v>
      </c>
      <c r="G14" s="15">
        <v>363</v>
      </c>
      <c r="H14" s="15">
        <v>231</v>
      </c>
      <c r="I14" s="21">
        <v>115</v>
      </c>
      <c r="J14" s="15"/>
      <c r="K14" s="14">
        <f t="shared" si="1"/>
        <v>33</v>
      </c>
      <c r="L14" s="20">
        <v>14</v>
      </c>
      <c r="M14" s="21">
        <v>17</v>
      </c>
      <c r="N14" s="21">
        <v>2</v>
      </c>
      <c r="O14" s="17"/>
    </row>
    <row r="15" spans="1:15" ht="15" customHeight="1">
      <c r="A15" s="11" t="s">
        <v>6</v>
      </c>
      <c r="B15" s="8">
        <f t="shared" si="3"/>
        <v>4033</v>
      </c>
      <c r="C15" s="15">
        <f aca="true" t="shared" si="7" ref="C15:C20">SUM(D15:I15)</f>
        <v>4009</v>
      </c>
      <c r="D15" s="15">
        <v>2228</v>
      </c>
      <c r="E15" s="15">
        <v>488</v>
      </c>
      <c r="F15" s="15">
        <v>69</v>
      </c>
      <c r="G15" s="15">
        <v>627</v>
      </c>
      <c r="H15" s="15">
        <v>398</v>
      </c>
      <c r="I15" s="21">
        <v>199</v>
      </c>
      <c r="J15" s="15"/>
      <c r="K15" s="14">
        <f t="shared" si="1"/>
        <v>24</v>
      </c>
      <c r="L15" s="20">
        <v>20</v>
      </c>
      <c r="M15" s="21">
        <v>0</v>
      </c>
      <c r="N15" s="21">
        <v>4</v>
      </c>
      <c r="O15" s="17"/>
    </row>
    <row r="16" spans="1:15" ht="15" customHeight="1">
      <c r="A16" s="11" t="s">
        <v>7</v>
      </c>
      <c r="B16" s="8">
        <f t="shared" si="3"/>
        <v>2726</v>
      </c>
      <c r="C16" s="15">
        <f t="shared" si="7"/>
        <v>2688</v>
      </c>
      <c r="D16" s="15">
        <v>1504</v>
      </c>
      <c r="E16" s="15">
        <v>280</v>
      </c>
      <c r="F16" s="15">
        <v>63</v>
      </c>
      <c r="G16" s="15">
        <v>416</v>
      </c>
      <c r="H16" s="15">
        <v>284</v>
      </c>
      <c r="I16" s="21">
        <v>141</v>
      </c>
      <c r="J16" s="15"/>
      <c r="K16" s="14">
        <f t="shared" si="1"/>
        <v>38</v>
      </c>
      <c r="L16" s="20">
        <v>14</v>
      </c>
      <c r="M16" s="21">
        <v>18</v>
      </c>
      <c r="N16" s="21">
        <v>6</v>
      </c>
      <c r="O16" s="17"/>
    </row>
    <row r="17" spans="1:15" s="9" customFormat="1" ht="15" customHeight="1">
      <c r="A17" s="11" t="s">
        <v>8</v>
      </c>
      <c r="B17" s="8">
        <f t="shared" si="3"/>
        <v>5792</v>
      </c>
      <c r="C17" s="15">
        <f t="shared" si="7"/>
        <v>5701</v>
      </c>
      <c r="D17" s="15">
        <v>3165</v>
      </c>
      <c r="E17" s="15">
        <v>690</v>
      </c>
      <c r="F17" s="15">
        <v>92</v>
      </c>
      <c r="G17" s="15">
        <v>888</v>
      </c>
      <c r="H17" s="15">
        <v>584</v>
      </c>
      <c r="I17" s="21">
        <v>282</v>
      </c>
      <c r="J17" s="15"/>
      <c r="K17" s="14">
        <f t="shared" si="1"/>
        <v>91</v>
      </c>
      <c r="L17" s="20">
        <v>24</v>
      </c>
      <c r="M17" s="21">
        <v>63</v>
      </c>
      <c r="N17" s="21">
        <v>4</v>
      </c>
      <c r="O17" s="16"/>
    </row>
    <row r="18" spans="1:15" s="9" customFormat="1" ht="15" customHeight="1">
      <c r="A18" s="11" t="s">
        <v>9</v>
      </c>
      <c r="B18" s="8">
        <f t="shared" si="3"/>
        <v>2947</v>
      </c>
      <c r="C18" s="15">
        <f t="shared" si="7"/>
        <v>2859</v>
      </c>
      <c r="D18" s="15">
        <v>1554</v>
      </c>
      <c r="E18" s="15">
        <v>350</v>
      </c>
      <c r="F18" s="15">
        <v>68</v>
      </c>
      <c r="G18" s="15">
        <v>444</v>
      </c>
      <c r="H18" s="15">
        <v>302</v>
      </c>
      <c r="I18" s="21">
        <v>141</v>
      </c>
      <c r="J18" s="15"/>
      <c r="K18" s="14">
        <f t="shared" si="1"/>
        <v>88</v>
      </c>
      <c r="L18" s="20">
        <v>17</v>
      </c>
      <c r="M18" s="21">
        <v>66</v>
      </c>
      <c r="N18" s="21">
        <v>5</v>
      </c>
      <c r="O18" s="16"/>
    </row>
    <row r="19" spans="1:15" s="9" customFormat="1" ht="15" customHeight="1">
      <c r="A19" s="11" t="s">
        <v>10</v>
      </c>
      <c r="B19" s="8">
        <f t="shared" si="3"/>
        <v>3969</v>
      </c>
      <c r="C19" s="15">
        <f t="shared" si="7"/>
        <v>3845</v>
      </c>
      <c r="D19" s="15">
        <v>1835</v>
      </c>
      <c r="E19" s="15">
        <v>763</v>
      </c>
      <c r="F19" s="15">
        <v>73</v>
      </c>
      <c r="G19" s="15">
        <v>601</v>
      </c>
      <c r="H19" s="15">
        <v>382</v>
      </c>
      <c r="I19" s="21">
        <v>191</v>
      </c>
      <c r="J19" s="15"/>
      <c r="K19" s="14">
        <f t="shared" si="1"/>
        <v>124</v>
      </c>
      <c r="L19" s="20">
        <v>41</v>
      </c>
      <c r="M19" s="21">
        <v>78</v>
      </c>
      <c r="N19" s="21">
        <v>5</v>
      </c>
      <c r="O19" s="16"/>
    </row>
    <row r="20" spans="1:15" ht="15" customHeight="1">
      <c r="A20" s="11" t="s">
        <v>11</v>
      </c>
      <c r="B20" s="8">
        <f t="shared" si="3"/>
        <v>6365</v>
      </c>
      <c r="C20" s="15">
        <f t="shared" si="7"/>
        <v>6281</v>
      </c>
      <c r="D20" s="15">
        <v>3258</v>
      </c>
      <c r="E20" s="15">
        <v>960</v>
      </c>
      <c r="F20" s="15">
        <v>109</v>
      </c>
      <c r="G20" s="15">
        <v>1027</v>
      </c>
      <c r="H20" s="15">
        <v>618</v>
      </c>
      <c r="I20" s="21">
        <v>309</v>
      </c>
      <c r="J20" s="15"/>
      <c r="K20" s="14">
        <f t="shared" si="1"/>
        <v>84</v>
      </c>
      <c r="L20" s="20">
        <v>33</v>
      </c>
      <c r="M20" s="21">
        <v>46</v>
      </c>
      <c r="N20" s="21">
        <v>5</v>
      </c>
      <c r="O20" s="17"/>
    </row>
    <row r="21" spans="1:15" ht="15" customHeight="1">
      <c r="A21" s="10" t="s">
        <v>125</v>
      </c>
      <c r="B21" s="8">
        <f t="shared" si="3"/>
        <v>43889</v>
      </c>
      <c r="C21" s="14">
        <f aca="true" t="shared" si="8" ref="C21:I21">SUM(C22:C26)</f>
        <v>42896</v>
      </c>
      <c r="D21" s="14">
        <f t="shared" si="8"/>
        <v>22502</v>
      </c>
      <c r="E21" s="14">
        <f t="shared" si="8"/>
        <v>6798</v>
      </c>
      <c r="F21" s="14">
        <f t="shared" si="8"/>
        <v>632</v>
      </c>
      <c r="G21" s="14">
        <f t="shared" si="8"/>
        <v>6589</v>
      </c>
      <c r="H21" s="14">
        <f t="shared" si="8"/>
        <v>4236</v>
      </c>
      <c r="I21" s="14">
        <f t="shared" si="8"/>
        <v>2139</v>
      </c>
      <c r="J21" s="14">
        <f>SUM(J22:J26)</f>
        <v>75</v>
      </c>
      <c r="K21" s="14">
        <f t="shared" si="1"/>
        <v>918</v>
      </c>
      <c r="L21" s="14">
        <f>SUM(L22:L26)</f>
        <v>224</v>
      </c>
      <c r="M21" s="14">
        <f>SUM(M22:M26)</f>
        <v>572</v>
      </c>
      <c r="N21" s="14">
        <f>SUM(N22:N26)</f>
        <v>122</v>
      </c>
      <c r="O21" s="16"/>
    </row>
    <row r="22" spans="1:15" ht="15" customHeight="1">
      <c r="A22" s="11" t="s">
        <v>126</v>
      </c>
      <c r="B22" s="8">
        <f t="shared" si="3"/>
        <v>13014</v>
      </c>
      <c r="C22" s="15">
        <f>SUM(D22:I22)</f>
        <v>12702</v>
      </c>
      <c r="D22" s="15">
        <v>6608</v>
      </c>
      <c r="E22" s="15">
        <v>2340</v>
      </c>
      <c r="F22" s="15">
        <v>103</v>
      </c>
      <c r="G22" s="15">
        <v>1691</v>
      </c>
      <c r="H22" s="15">
        <v>1313</v>
      </c>
      <c r="I22" s="15">
        <v>647</v>
      </c>
      <c r="J22" s="15"/>
      <c r="K22" s="14">
        <f t="shared" si="1"/>
        <v>312</v>
      </c>
      <c r="L22" s="20">
        <v>80</v>
      </c>
      <c r="M22" s="15">
        <v>198</v>
      </c>
      <c r="N22" s="15">
        <v>34</v>
      </c>
      <c r="O22" s="17"/>
    </row>
    <row r="23" spans="1:15" ht="15" customHeight="1">
      <c r="A23" s="11" t="s">
        <v>12</v>
      </c>
      <c r="B23" s="8">
        <f t="shared" si="3"/>
        <v>10812</v>
      </c>
      <c r="C23" s="15">
        <f>SUM(D23:I23)</f>
        <v>10484</v>
      </c>
      <c r="D23" s="15">
        <v>5338</v>
      </c>
      <c r="E23" s="15">
        <v>1555</v>
      </c>
      <c r="F23" s="15">
        <v>239</v>
      </c>
      <c r="G23" s="15">
        <v>1804</v>
      </c>
      <c r="H23" s="15">
        <v>1039</v>
      </c>
      <c r="I23" s="15">
        <v>509</v>
      </c>
      <c r="J23" s="15">
        <v>75</v>
      </c>
      <c r="K23" s="14">
        <f t="shared" si="1"/>
        <v>253</v>
      </c>
      <c r="L23" s="20">
        <v>55</v>
      </c>
      <c r="M23" s="15">
        <v>163</v>
      </c>
      <c r="N23" s="15">
        <v>35</v>
      </c>
      <c r="O23" s="17"/>
    </row>
    <row r="24" spans="1:15" ht="15" customHeight="1">
      <c r="A24" s="11" t="s">
        <v>13</v>
      </c>
      <c r="B24" s="8">
        <f t="shared" si="3"/>
        <v>6731</v>
      </c>
      <c r="C24" s="15">
        <f>SUM(D24:I24)</f>
        <v>6642</v>
      </c>
      <c r="D24" s="15">
        <v>3600</v>
      </c>
      <c r="E24" s="15">
        <v>936</v>
      </c>
      <c r="F24" s="15">
        <v>65</v>
      </c>
      <c r="G24" s="15">
        <v>1035</v>
      </c>
      <c r="H24" s="15">
        <v>677</v>
      </c>
      <c r="I24" s="15">
        <v>329</v>
      </c>
      <c r="J24" s="15"/>
      <c r="K24" s="14">
        <f t="shared" si="1"/>
        <v>89</v>
      </c>
      <c r="L24" s="20">
        <v>29</v>
      </c>
      <c r="M24" s="15">
        <v>38</v>
      </c>
      <c r="N24" s="15">
        <v>22</v>
      </c>
      <c r="O24" s="17"/>
    </row>
    <row r="25" spans="1:15" s="12" customFormat="1" ht="15" customHeight="1">
      <c r="A25" s="11" t="s">
        <v>14</v>
      </c>
      <c r="B25" s="8">
        <f t="shared" si="3"/>
        <v>7549</v>
      </c>
      <c r="C25" s="15">
        <f>SUM(D25:I25)</f>
        <v>7377</v>
      </c>
      <c r="D25" s="15">
        <v>3844</v>
      </c>
      <c r="E25" s="15">
        <v>1202</v>
      </c>
      <c r="F25" s="15">
        <v>114</v>
      </c>
      <c r="G25" s="15">
        <v>1161</v>
      </c>
      <c r="H25" s="15">
        <v>687</v>
      </c>
      <c r="I25" s="15">
        <v>369</v>
      </c>
      <c r="J25" s="15"/>
      <c r="K25" s="14">
        <f t="shared" si="1"/>
        <v>172</v>
      </c>
      <c r="L25" s="20">
        <v>35</v>
      </c>
      <c r="M25" s="15">
        <v>113</v>
      </c>
      <c r="N25" s="15">
        <v>24</v>
      </c>
      <c r="O25" s="16"/>
    </row>
    <row r="26" spans="1:15" s="12" customFormat="1" ht="15" customHeight="1">
      <c r="A26" s="11" t="s">
        <v>15</v>
      </c>
      <c r="B26" s="8">
        <f t="shared" si="3"/>
        <v>5783</v>
      </c>
      <c r="C26" s="15">
        <f>SUM(D26:I26)</f>
        <v>5691</v>
      </c>
      <c r="D26" s="15">
        <v>3112</v>
      </c>
      <c r="E26" s="15">
        <v>765</v>
      </c>
      <c r="F26" s="15">
        <v>111</v>
      </c>
      <c r="G26" s="15">
        <v>898</v>
      </c>
      <c r="H26" s="15">
        <v>520</v>
      </c>
      <c r="I26" s="15">
        <v>285</v>
      </c>
      <c r="J26" s="15"/>
      <c r="K26" s="14">
        <f t="shared" si="1"/>
        <v>92</v>
      </c>
      <c r="L26" s="20">
        <v>25</v>
      </c>
      <c r="M26" s="15">
        <v>60</v>
      </c>
      <c r="N26" s="15">
        <v>7</v>
      </c>
      <c r="O26" s="16"/>
    </row>
    <row r="27" spans="1:15" s="9" customFormat="1" ht="15" customHeight="1">
      <c r="A27" s="10" t="s">
        <v>16</v>
      </c>
      <c r="B27" s="8">
        <f t="shared" si="3"/>
        <v>42222</v>
      </c>
      <c r="C27" s="14">
        <f aca="true" t="shared" si="9" ref="C27:N27">C29+C28+C35</f>
        <v>40725</v>
      </c>
      <c r="D27" s="14">
        <f t="shared" si="9"/>
        <v>21298</v>
      </c>
      <c r="E27" s="14">
        <f t="shared" si="9"/>
        <v>6435</v>
      </c>
      <c r="F27" s="14">
        <f t="shared" si="9"/>
        <v>866</v>
      </c>
      <c r="G27" s="14">
        <f t="shared" si="9"/>
        <v>5973</v>
      </c>
      <c r="H27" s="14">
        <f t="shared" si="9"/>
        <v>4085</v>
      </c>
      <c r="I27" s="14">
        <f t="shared" si="9"/>
        <v>2068</v>
      </c>
      <c r="J27" s="14">
        <f t="shared" si="9"/>
        <v>686</v>
      </c>
      <c r="K27" s="14">
        <f t="shared" si="1"/>
        <v>811</v>
      </c>
      <c r="L27" s="14">
        <f t="shared" si="9"/>
        <v>343</v>
      </c>
      <c r="M27" s="14">
        <f t="shared" si="9"/>
        <v>358</v>
      </c>
      <c r="N27" s="14">
        <f t="shared" si="9"/>
        <v>110</v>
      </c>
      <c r="O27" s="16"/>
    </row>
    <row r="28" spans="1:15" ht="15" customHeight="1">
      <c r="A28" s="10" t="s">
        <v>127</v>
      </c>
      <c r="B28" s="8">
        <f t="shared" si="3"/>
        <v>1162</v>
      </c>
      <c r="C28" s="14">
        <f>SUM(D28:I28)</f>
        <v>341</v>
      </c>
      <c r="D28" s="15">
        <v>154</v>
      </c>
      <c r="E28" s="15">
        <v>38</v>
      </c>
      <c r="F28" s="15">
        <v>44</v>
      </c>
      <c r="G28" s="15">
        <v>54</v>
      </c>
      <c r="H28" s="15">
        <v>34</v>
      </c>
      <c r="I28" s="15">
        <v>17</v>
      </c>
      <c r="J28" s="15">
        <v>686</v>
      </c>
      <c r="K28" s="14">
        <f t="shared" si="1"/>
        <v>135</v>
      </c>
      <c r="L28" s="20">
        <v>129</v>
      </c>
      <c r="M28" s="15">
        <v>0</v>
      </c>
      <c r="N28" s="15">
        <v>6</v>
      </c>
      <c r="O28" s="17"/>
    </row>
    <row r="29" spans="1:15" ht="15" customHeight="1">
      <c r="A29" s="10" t="s">
        <v>128</v>
      </c>
      <c r="B29" s="8">
        <f t="shared" si="3"/>
        <v>12561</v>
      </c>
      <c r="C29" s="14">
        <f aca="true" t="shared" si="10" ref="C29:I29">SUM(C30:C34)</f>
        <v>12269</v>
      </c>
      <c r="D29" s="14">
        <f t="shared" si="10"/>
        <v>6457</v>
      </c>
      <c r="E29" s="14">
        <f t="shared" si="10"/>
        <v>1734</v>
      </c>
      <c r="F29" s="14">
        <f t="shared" si="10"/>
        <v>400</v>
      </c>
      <c r="G29" s="14">
        <f t="shared" si="10"/>
        <v>1829</v>
      </c>
      <c r="H29" s="14">
        <f t="shared" si="10"/>
        <v>1237</v>
      </c>
      <c r="I29" s="14">
        <f t="shared" si="10"/>
        <v>612</v>
      </c>
      <c r="J29" s="14">
        <f>SUM(J30:J34)</f>
        <v>0</v>
      </c>
      <c r="K29" s="14">
        <f t="shared" si="1"/>
        <v>292</v>
      </c>
      <c r="L29" s="14">
        <f>SUM(L30:L34)</f>
        <v>86</v>
      </c>
      <c r="M29" s="14">
        <f>SUM(M30:M34)</f>
        <v>171</v>
      </c>
      <c r="N29" s="14">
        <f>SUM(N30:N34)</f>
        <v>35</v>
      </c>
      <c r="O29" s="17"/>
    </row>
    <row r="30" spans="1:15" ht="15" customHeight="1">
      <c r="A30" s="11" t="s">
        <v>17</v>
      </c>
      <c r="B30" s="8">
        <f t="shared" si="3"/>
        <v>569</v>
      </c>
      <c r="C30" s="15">
        <f>SUM(D30:I30)</f>
        <v>547</v>
      </c>
      <c r="D30" s="15">
        <v>287</v>
      </c>
      <c r="E30" s="15">
        <v>55</v>
      </c>
      <c r="F30" s="15">
        <v>26</v>
      </c>
      <c r="G30" s="15">
        <v>71</v>
      </c>
      <c r="H30" s="15">
        <v>73</v>
      </c>
      <c r="I30" s="15">
        <v>35</v>
      </c>
      <c r="J30" s="15"/>
      <c r="K30" s="14">
        <f t="shared" si="1"/>
        <v>22</v>
      </c>
      <c r="L30" s="20">
        <v>7</v>
      </c>
      <c r="M30" s="15">
        <v>7</v>
      </c>
      <c r="N30" s="15">
        <v>8</v>
      </c>
      <c r="O30" s="17"/>
    </row>
    <row r="31" spans="1:15" s="12" customFormat="1" ht="15" customHeight="1">
      <c r="A31" s="11" t="s">
        <v>18</v>
      </c>
      <c r="B31" s="8">
        <f t="shared" si="3"/>
        <v>2364</v>
      </c>
      <c r="C31" s="15">
        <f>SUM(D31:I31)</f>
        <v>2324</v>
      </c>
      <c r="D31" s="15">
        <v>1256</v>
      </c>
      <c r="E31" s="15">
        <v>295</v>
      </c>
      <c r="F31" s="15">
        <v>43</v>
      </c>
      <c r="G31" s="15">
        <v>359</v>
      </c>
      <c r="H31" s="15">
        <v>248</v>
      </c>
      <c r="I31" s="15">
        <v>123</v>
      </c>
      <c r="J31" s="15"/>
      <c r="K31" s="14">
        <f t="shared" si="1"/>
        <v>40</v>
      </c>
      <c r="L31" s="20">
        <v>14</v>
      </c>
      <c r="M31" s="15">
        <v>23</v>
      </c>
      <c r="N31" s="15">
        <v>3</v>
      </c>
      <c r="O31" s="16"/>
    </row>
    <row r="32" spans="1:15" ht="15" customHeight="1">
      <c r="A32" s="11" t="s">
        <v>19</v>
      </c>
      <c r="B32" s="8">
        <f t="shared" si="3"/>
        <v>3278</v>
      </c>
      <c r="C32" s="15">
        <f>SUM(D32:I32)</f>
        <v>3216</v>
      </c>
      <c r="D32" s="15">
        <v>1627</v>
      </c>
      <c r="E32" s="15">
        <v>462</v>
      </c>
      <c r="F32" s="15">
        <v>159</v>
      </c>
      <c r="G32" s="15">
        <v>506</v>
      </c>
      <c r="H32" s="15">
        <v>321</v>
      </c>
      <c r="I32" s="15">
        <v>141</v>
      </c>
      <c r="J32" s="15"/>
      <c r="K32" s="14">
        <f t="shared" si="1"/>
        <v>62</v>
      </c>
      <c r="L32" s="20">
        <v>14</v>
      </c>
      <c r="M32" s="15">
        <v>41</v>
      </c>
      <c r="N32" s="15">
        <v>7</v>
      </c>
      <c r="O32" s="17"/>
    </row>
    <row r="33" spans="1:15" ht="18.75" customHeight="1">
      <c r="A33" s="11" t="s">
        <v>20</v>
      </c>
      <c r="B33" s="8">
        <f t="shared" si="3"/>
        <v>2132</v>
      </c>
      <c r="C33" s="15">
        <f>SUM(D33:I33)</f>
        <v>2100</v>
      </c>
      <c r="D33" s="15">
        <v>1190</v>
      </c>
      <c r="E33" s="15">
        <v>203</v>
      </c>
      <c r="F33" s="15">
        <v>101</v>
      </c>
      <c r="G33" s="15">
        <v>336</v>
      </c>
      <c r="H33" s="15">
        <v>163</v>
      </c>
      <c r="I33" s="15">
        <v>107</v>
      </c>
      <c r="J33" s="15"/>
      <c r="K33" s="14">
        <f t="shared" si="1"/>
        <v>32</v>
      </c>
      <c r="L33" s="20">
        <v>8</v>
      </c>
      <c r="M33" s="15">
        <v>22</v>
      </c>
      <c r="N33" s="15">
        <v>2</v>
      </c>
      <c r="O33" s="17"/>
    </row>
    <row r="34" spans="1:15" ht="15" customHeight="1">
      <c r="A34" s="11" t="s">
        <v>21</v>
      </c>
      <c r="B34" s="8">
        <f t="shared" si="3"/>
        <v>4218</v>
      </c>
      <c r="C34" s="15">
        <f>SUM(D34:I34)</f>
        <v>4082</v>
      </c>
      <c r="D34" s="15">
        <v>2097</v>
      </c>
      <c r="E34" s="15">
        <v>719</v>
      </c>
      <c r="F34" s="15">
        <v>71</v>
      </c>
      <c r="G34" s="15">
        <v>557</v>
      </c>
      <c r="H34" s="15">
        <v>432</v>
      </c>
      <c r="I34" s="15">
        <v>206</v>
      </c>
      <c r="J34" s="15"/>
      <c r="K34" s="14">
        <f t="shared" si="1"/>
        <v>136</v>
      </c>
      <c r="L34" s="20">
        <v>43</v>
      </c>
      <c r="M34" s="15">
        <v>78</v>
      </c>
      <c r="N34" s="15">
        <v>15</v>
      </c>
      <c r="O34" s="17"/>
    </row>
    <row r="35" spans="1:15" ht="15" customHeight="1">
      <c r="A35" s="10" t="s">
        <v>129</v>
      </c>
      <c r="B35" s="8">
        <f t="shared" si="3"/>
        <v>28499</v>
      </c>
      <c r="C35" s="14">
        <f aca="true" t="shared" si="11" ref="C35:I35">SUM(C36:C40)</f>
        <v>28115</v>
      </c>
      <c r="D35" s="14">
        <f t="shared" si="11"/>
        <v>14687</v>
      </c>
      <c r="E35" s="14">
        <f t="shared" si="11"/>
        <v>4663</v>
      </c>
      <c r="F35" s="14">
        <f t="shared" si="11"/>
        <v>422</v>
      </c>
      <c r="G35" s="14">
        <f t="shared" si="11"/>
        <v>4090</v>
      </c>
      <c r="H35" s="14">
        <f t="shared" si="11"/>
        <v>2814</v>
      </c>
      <c r="I35" s="14">
        <f t="shared" si="11"/>
        <v>1439</v>
      </c>
      <c r="J35" s="14">
        <f>SUM(J36:J40)</f>
        <v>0</v>
      </c>
      <c r="K35" s="14">
        <f t="shared" si="1"/>
        <v>384</v>
      </c>
      <c r="L35" s="14">
        <f>SUM(L36:L40)</f>
        <v>128</v>
      </c>
      <c r="M35" s="14">
        <f>SUM(M36:M40)</f>
        <v>187</v>
      </c>
      <c r="N35" s="14">
        <f>SUM(N36:N40)</f>
        <v>69</v>
      </c>
      <c r="O35" s="17"/>
    </row>
    <row r="36" spans="1:15" ht="15" customHeight="1">
      <c r="A36" s="11" t="s">
        <v>22</v>
      </c>
      <c r="B36" s="8">
        <f t="shared" si="3"/>
        <v>3956</v>
      </c>
      <c r="C36" s="15">
        <f>SUM(D36:I36)</f>
        <v>3899</v>
      </c>
      <c r="D36" s="15">
        <v>1887</v>
      </c>
      <c r="E36" s="15">
        <v>711</v>
      </c>
      <c r="F36" s="15">
        <v>91</v>
      </c>
      <c r="G36" s="15">
        <v>605</v>
      </c>
      <c r="H36" s="15">
        <v>404</v>
      </c>
      <c r="I36" s="15">
        <v>201</v>
      </c>
      <c r="J36" s="15"/>
      <c r="K36" s="14">
        <f t="shared" si="1"/>
        <v>57</v>
      </c>
      <c r="L36" s="20">
        <v>17</v>
      </c>
      <c r="M36" s="15">
        <v>27</v>
      </c>
      <c r="N36" s="15">
        <v>13</v>
      </c>
      <c r="O36" s="17"/>
    </row>
    <row r="37" spans="1:15" ht="15" customHeight="1">
      <c r="A37" s="11" t="s">
        <v>23</v>
      </c>
      <c r="B37" s="8">
        <f t="shared" si="3"/>
        <v>3774</v>
      </c>
      <c r="C37" s="15">
        <f aca="true" t="shared" si="12" ref="C37:C102">SUM(D37:I37)</f>
        <v>3689</v>
      </c>
      <c r="D37" s="15">
        <v>1500</v>
      </c>
      <c r="E37" s="15">
        <v>985</v>
      </c>
      <c r="F37" s="15">
        <v>65</v>
      </c>
      <c r="G37" s="15">
        <v>573</v>
      </c>
      <c r="H37" s="15">
        <v>384</v>
      </c>
      <c r="I37" s="15">
        <v>182</v>
      </c>
      <c r="J37" s="15"/>
      <c r="K37" s="14">
        <f t="shared" si="1"/>
        <v>85</v>
      </c>
      <c r="L37" s="20">
        <v>37</v>
      </c>
      <c r="M37" s="15">
        <v>36</v>
      </c>
      <c r="N37" s="15">
        <v>12</v>
      </c>
      <c r="O37" s="17"/>
    </row>
    <row r="38" spans="1:15" ht="15" customHeight="1">
      <c r="A38" s="11" t="s">
        <v>24</v>
      </c>
      <c r="B38" s="8">
        <f t="shared" si="3"/>
        <v>4931</v>
      </c>
      <c r="C38" s="15">
        <f t="shared" si="12"/>
        <v>4871</v>
      </c>
      <c r="D38" s="15">
        <v>2232</v>
      </c>
      <c r="E38" s="15">
        <v>1100</v>
      </c>
      <c r="F38" s="15">
        <v>46</v>
      </c>
      <c r="G38" s="15">
        <v>760</v>
      </c>
      <c r="H38" s="15">
        <v>483</v>
      </c>
      <c r="I38" s="15">
        <v>250</v>
      </c>
      <c r="J38" s="15"/>
      <c r="K38" s="14">
        <f t="shared" si="1"/>
        <v>60</v>
      </c>
      <c r="L38" s="20">
        <v>19</v>
      </c>
      <c r="M38" s="15">
        <v>30</v>
      </c>
      <c r="N38" s="15">
        <v>11</v>
      </c>
      <c r="O38" s="17"/>
    </row>
    <row r="39" spans="1:15" ht="18" customHeight="1">
      <c r="A39" s="11" t="s">
        <v>130</v>
      </c>
      <c r="B39" s="8">
        <f t="shared" si="3"/>
        <v>7682</v>
      </c>
      <c r="C39" s="15">
        <f t="shared" si="12"/>
        <v>7569</v>
      </c>
      <c r="D39" s="15">
        <v>4190</v>
      </c>
      <c r="E39" s="15">
        <v>1078</v>
      </c>
      <c r="F39" s="15">
        <v>111</v>
      </c>
      <c r="G39" s="15">
        <v>1038</v>
      </c>
      <c r="H39" s="15">
        <v>768</v>
      </c>
      <c r="I39" s="15">
        <v>384</v>
      </c>
      <c r="J39" s="15"/>
      <c r="K39" s="14">
        <f t="shared" si="1"/>
        <v>113</v>
      </c>
      <c r="L39" s="20">
        <v>32</v>
      </c>
      <c r="M39" s="15">
        <v>63</v>
      </c>
      <c r="N39" s="15">
        <v>18</v>
      </c>
      <c r="O39" s="17"/>
    </row>
    <row r="40" spans="1:15" s="12" customFormat="1" ht="15" customHeight="1">
      <c r="A40" s="11" t="s">
        <v>131</v>
      </c>
      <c r="B40" s="8">
        <f t="shared" si="3"/>
        <v>8156</v>
      </c>
      <c r="C40" s="15">
        <f t="shared" si="12"/>
        <v>8087</v>
      </c>
      <c r="D40" s="15">
        <v>4878</v>
      </c>
      <c r="E40" s="15">
        <v>789</v>
      </c>
      <c r="F40" s="15">
        <v>109</v>
      </c>
      <c r="G40" s="15">
        <v>1114</v>
      </c>
      <c r="H40" s="15">
        <v>775</v>
      </c>
      <c r="I40" s="15">
        <v>422</v>
      </c>
      <c r="J40" s="15"/>
      <c r="K40" s="14">
        <f t="shared" si="1"/>
        <v>69</v>
      </c>
      <c r="L40" s="20">
        <v>23</v>
      </c>
      <c r="M40" s="15">
        <v>31</v>
      </c>
      <c r="N40" s="15">
        <v>15</v>
      </c>
      <c r="O40" s="16"/>
    </row>
    <row r="41" spans="1:15" s="12" customFormat="1" ht="15" customHeight="1">
      <c r="A41" s="10" t="s">
        <v>25</v>
      </c>
      <c r="B41" s="8">
        <f t="shared" si="3"/>
        <v>66576</v>
      </c>
      <c r="C41" s="14">
        <f aca="true" t="shared" si="13" ref="C41:N41">C42+C43+C50</f>
        <v>64781</v>
      </c>
      <c r="D41" s="14">
        <f t="shared" si="13"/>
        <v>28498</v>
      </c>
      <c r="E41" s="14">
        <f t="shared" si="13"/>
        <v>15031</v>
      </c>
      <c r="F41" s="14">
        <f t="shared" si="13"/>
        <v>1281</v>
      </c>
      <c r="G41" s="14">
        <f t="shared" si="13"/>
        <v>10301</v>
      </c>
      <c r="H41" s="14">
        <f t="shared" si="13"/>
        <v>6541</v>
      </c>
      <c r="I41" s="14">
        <f t="shared" si="13"/>
        <v>3129</v>
      </c>
      <c r="J41" s="14">
        <f t="shared" si="13"/>
        <v>714</v>
      </c>
      <c r="K41" s="14">
        <f t="shared" si="1"/>
        <v>1081</v>
      </c>
      <c r="L41" s="14">
        <f t="shared" si="13"/>
        <v>392</v>
      </c>
      <c r="M41" s="14">
        <f t="shared" si="13"/>
        <v>581</v>
      </c>
      <c r="N41" s="14">
        <f t="shared" si="13"/>
        <v>108</v>
      </c>
      <c r="O41" s="16"/>
    </row>
    <row r="42" spans="1:15" s="9" customFormat="1" ht="15" customHeight="1">
      <c r="A42" s="10" t="s">
        <v>132</v>
      </c>
      <c r="B42" s="8">
        <f t="shared" si="3"/>
        <v>664</v>
      </c>
      <c r="C42" s="15">
        <f t="shared" si="12"/>
        <v>0</v>
      </c>
      <c r="D42" s="15"/>
      <c r="E42" s="15"/>
      <c r="F42" s="15"/>
      <c r="G42" s="15"/>
      <c r="H42" s="15"/>
      <c r="I42" s="15"/>
      <c r="J42" s="15">
        <v>586</v>
      </c>
      <c r="K42" s="14">
        <f t="shared" si="1"/>
        <v>78</v>
      </c>
      <c r="L42" s="20">
        <v>78</v>
      </c>
      <c r="M42" s="15">
        <v>0</v>
      </c>
      <c r="N42" s="15">
        <v>0</v>
      </c>
      <c r="O42" s="16"/>
    </row>
    <row r="43" spans="1:15" s="9" customFormat="1" ht="15" customHeight="1">
      <c r="A43" s="10" t="s">
        <v>133</v>
      </c>
      <c r="B43" s="8">
        <f t="shared" si="3"/>
        <v>10401</v>
      </c>
      <c r="C43" s="14">
        <f aca="true" t="shared" si="14" ref="C43:I43">SUM(C44:C49)</f>
        <v>10282</v>
      </c>
      <c r="D43" s="14">
        <f t="shared" si="14"/>
        <v>4655</v>
      </c>
      <c r="E43" s="14">
        <f t="shared" si="14"/>
        <v>2154</v>
      </c>
      <c r="F43" s="14">
        <f t="shared" si="14"/>
        <v>319</v>
      </c>
      <c r="G43" s="14">
        <f t="shared" si="14"/>
        <v>1637</v>
      </c>
      <c r="H43" s="14">
        <f t="shared" si="14"/>
        <v>1038</v>
      </c>
      <c r="I43" s="14">
        <f t="shared" si="14"/>
        <v>479</v>
      </c>
      <c r="J43" s="14">
        <f>SUM(J44:J49)</f>
        <v>0</v>
      </c>
      <c r="K43" s="14">
        <f t="shared" si="1"/>
        <v>119</v>
      </c>
      <c r="L43" s="14">
        <f>SUM(L44:L49)</f>
        <v>43</v>
      </c>
      <c r="M43" s="14">
        <f>SUM(M44:M49)</f>
        <v>43</v>
      </c>
      <c r="N43" s="14">
        <f>SUM(N44:N49)</f>
        <v>33</v>
      </c>
      <c r="O43" s="16"/>
    </row>
    <row r="44" spans="1:15" ht="15" customHeight="1">
      <c r="A44" s="11" t="s">
        <v>26</v>
      </c>
      <c r="B44" s="8">
        <f t="shared" si="3"/>
        <v>377</v>
      </c>
      <c r="C44" s="15">
        <f t="shared" si="12"/>
        <v>362</v>
      </c>
      <c r="D44" s="15">
        <v>191</v>
      </c>
      <c r="E44" s="15">
        <v>33</v>
      </c>
      <c r="F44" s="15">
        <v>27</v>
      </c>
      <c r="G44" s="15">
        <v>57</v>
      </c>
      <c r="H44" s="15">
        <v>36</v>
      </c>
      <c r="I44" s="15">
        <v>18</v>
      </c>
      <c r="J44" s="15"/>
      <c r="K44" s="14">
        <f t="shared" si="1"/>
        <v>15</v>
      </c>
      <c r="L44" s="20">
        <v>1</v>
      </c>
      <c r="M44" s="15">
        <v>3</v>
      </c>
      <c r="N44" s="15">
        <v>11</v>
      </c>
      <c r="O44" s="17"/>
    </row>
    <row r="45" spans="1:15" s="12" customFormat="1" ht="15" customHeight="1">
      <c r="A45" s="11" t="s">
        <v>27</v>
      </c>
      <c r="B45" s="8">
        <f t="shared" si="3"/>
        <v>642</v>
      </c>
      <c r="C45" s="15">
        <f t="shared" si="12"/>
        <v>624</v>
      </c>
      <c r="D45" s="15">
        <v>346</v>
      </c>
      <c r="E45" s="15">
        <v>80</v>
      </c>
      <c r="F45" s="15">
        <v>21</v>
      </c>
      <c r="G45" s="15">
        <v>101</v>
      </c>
      <c r="H45" s="15">
        <v>64</v>
      </c>
      <c r="I45" s="15">
        <v>12</v>
      </c>
      <c r="J45" s="15"/>
      <c r="K45" s="14">
        <f t="shared" si="1"/>
        <v>18</v>
      </c>
      <c r="L45" s="20">
        <v>7</v>
      </c>
      <c r="M45" s="15">
        <v>4</v>
      </c>
      <c r="N45" s="15">
        <v>7</v>
      </c>
      <c r="O45" s="16"/>
    </row>
    <row r="46" spans="1:15" ht="15" customHeight="1">
      <c r="A46" s="11" t="s">
        <v>28</v>
      </c>
      <c r="B46" s="8">
        <f t="shared" si="3"/>
        <v>885</v>
      </c>
      <c r="C46" s="15">
        <f t="shared" si="12"/>
        <v>868</v>
      </c>
      <c r="D46" s="15">
        <v>474</v>
      </c>
      <c r="E46" s="15">
        <v>130</v>
      </c>
      <c r="F46" s="15">
        <v>27</v>
      </c>
      <c r="G46" s="15">
        <v>122</v>
      </c>
      <c r="H46" s="15">
        <v>90</v>
      </c>
      <c r="I46" s="15">
        <v>25</v>
      </c>
      <c r="J46" s="15"/>
      <c r="K46" s="14">
        <f t="shared" si="1"/>
        <v>17</v>
      </c>
      <c r="L46" s="20">
        <v>3</v>
      </c>
      <c r="M46" s="15">
        <v>11</v>
      </c>
      <c r="N46" s="15">
        <v>3</v>
      </c>
      <c r="O46" s="17"/>
    </row>
    <row r="47" spans="1:15" ht="15" customHeight="1">
      <c r="A47" s="11" t="s">
        <v>29</v>
      </c>
      <c r="B47" s="8">
        <f t="shared" si="3"/>
        <v>1082</v>
      </c>
      <c r="C47" s="15">
        <f t="shared" si="12"/>
        <v>1064</v>
      </c>
      <c r="D47" s="15">
        <v>616</v>
      </c>
      <c r="E47" s="15">
        <v>92</v>
      </c>
      <c r="F47" s="15">
        <v>31</v>
      </c>
      <c r="G47" s="15">
        <v>166</v>
      </c>
      <c r="H47" s="15">
        <v>106</v>
      </c>
      <c r="I47" s="15">
        <v>53</v>
      </c>
      <c r="J47" s="15"/>
      <c r="K47" s="14">
        <f t="shared" si="1"/>
        <v>18</v>
      </c>
      <c r="L47" s="20">
        <v>5</v>
      </c>
      <c r="M47" s="15">
        <v>9</v>
      </c>
      <c r="N47" s="15">
        <v>4</v>
      </c>
      <c r="O47" s="17"/>
    </row>
    <row r="48" spans="1:15" ht="15" customHeight="1">
      <c r="A48" s="11" t="s">
        <v>30</v>
      </c>
      <c r="B48" s="8">
        <f t="shared" si="3"/>
        <v>973</v>
      </c>
      <c r="C48" s="15">
        <f t="shared" si="12"/>
        <v>961</v>
      </c>
      <c r="D48" s="15">
        <v>565</v>
      </c>
      <c r="E48" s="15">
        <v>71</v>
      </c>
      <c r="F48" s="15">
        <v>32</v>
      </c>
      <c r="G48" s="15">
        <v>150</v>
      </c>
      <c r="H48" s="15">
        <v>95</v>
      </c>
      <c r="I48" s="15">
        <v>48</v>
      </c>
      <c r="J48" s="15"/>
      <c r="K48" s="14">
        <f t="shared" si="1"/>
        <v>12</v>
      </c>
      <c r="L48" s="20">
        <v>2</v>
      </c>
      <c r="M48" s="15">
        <v>9</v>
      </c>
      <c r="N48" s="15">
        <v>1</v>
      </c>
      <c r="O48" s="17"/>
    </row>
    <row r="49" spans="1:15" s="12" customFormat="1" ht="15" customHeight="1">
      <c r="A49" s="11" t="s">
        <v>31</v>
      </c>
      <c r="B49" s="8">
        <f t="shared" si="3"/>
        <v>6442</v>
      </c>
      <c r="C49" s="15">
        <f t="shared" si="12"/>
        <v>6403</v>
      </c>
      <c r="D49" s="15">
        <v>2463</v>
      </c>
      <c r="E49" s="15">
        <v>1748</v>
      </c>
      <c r="F49" s="15">
        <v>181</v>
      </c>
      <c r="G49" s="15">
        <v>1041</v>
      </c>
      <c r="H49" s="15">
        <v>647</v>
      </c>
      <c r="I49" s="15">
        <v>323</v>
      </c>
      <c r="J49" s="15"/>
      <c r="K49" s="14">
        <f t="shared" si="1"/>
        <v>39</v>
      </c>
      <c r="L49" s="20">
        <v>25</v>
      </c>
      <c r="M49" s="15">
        <v>7</v>
      </c>
      <c r="N49" s="15">
        <v>7</v>
      </c>
      <c r="O49" s="16"/>
    </row>
    <row r="50" spans="1:15" s="12" customFormat="1" ht="15" customHeight="1">
      <c r="A50" s="10" t="s">
        <v>134</v>
      </c>
      <c r="B50" s="8">
        <f t="shared" si="3"/>
        <v>55511</v>
      </c>
      <c r="C50" s="14">
        <f aca="true" t="shared" si="15" ref="C50:I50">SUM(C51:C61)</f>
        <v>54499</v>
      </c>
      <c r="D50" s="14">
        <f t="shared" si="15"/>
        <v>23843</v>
      </c>
      <c r="E50" s="14">
        <f t="shared" si="15"/>
        <v>12877</v>
      </c>
      <c r="F50" s="14">
        <f t="shared" si="15"/>
        <v>962</v>
      </c>
      <c r="G50" s="14">
        <f t="shared" si="15"/>
        <v>8664</v>
      </c>
      <c r="H50" s="14">
        <f t="shared" si="15"/>
        <v>5503</v>
      </c>
      <c r="I50" s="14">
        <f t="shared" si="15"/>
        <v>2650</v>
      </c>
      <c r="J50" s="14">
        <f>SUM(J51:J61)</f>
        <v>128</v>
      </c>
      <c r="K50" s="14">
        <f t="shared" si="1"/>
        <v>884</v>
      </c>
      <c r="L50" s="14">
        <f>SUM(L51:L61)</f>
        <v>271</v>
      </c>
      <c r="M50" s="14">
        <f>SUM(M51:M61)</f>
        <v>538</v>
      </c>
      <c r="N50" s="14">
        <f>SUM(N51:N61)</f>
        <v>75</v>
      </c>
      <c r="O50" s="16"/>
    </row>
    <row r="51" spans="1:15" s="9" customFormat="1" ht="15" customHeight="1">
      <c r="A51" s="11" t="s">
        <v>32</v>
      </c>
      <c r="B51" s="8">
        <f t="shared" si="3"/>
        <v>3459</v>
      </c>
      <c r="C51" s="15">
        <f t="shared" si="12"/>
        <v>3416</v>
      </c>
      <c r="D51" s="15">
        <v>1410</v>
      </c>
      <c r="E51" s="15">
        <v>989</v>
      </c>
      <c r="F51" s="15">
        <v>29</v>
      </c>
      <c r="G51" s="15">
        <v>468</v>
      </c>
      <c r="H51" s="15">
        <v>347</v>
      </c>
      <c r="I51" s="15">
        <v>173</v>
      </c>
      <c r="J51" s="15"/>
      <c r="K51" s="14">
        <f t="shared" si="1"/>
        <v>43</v>
      </c>
      <c r="L51" s="20">
        <v>17</v>
      </c>
      <c r="M51" s="15">
        <v>18</v>
      </c>
      <c r="N51" s="15">
        <v>8</v>
      </c>
      <c r="O51" s="16"/>
    </row>
    <row r="52" spans="1:15" s="9" customFormat="1" ht="15" customHeight="1">
      <c r="A52" s="11" t="s">
        <v>33</v>
      </c>
      <c r="B52" s="8">
        <f t="shared" si="3"/>
        <v>4139</v>
      </c>
      <c r="C52" s="15">
        <f t="shared" si="12"/>
        <v>4083</v>
      </c>
      <c r="D52" s="15">
        <v>1759</v>
      </c>
      <c r="E52" s="15">
        <v>1018</v>
      </c>
      <c r="F52" s="15">
        <v>60</v>
      </c>
      <c r="G52" s="15">
        <v>638</v>
      </c>
      <c r="H52" s="15">
        <v>405</v>
      </c>
      <c r="I52" s="15">
        <v>203</v>
      </c>
      <c r="J52" s="15"/>
      <c r="K52" s="14">
        <f t="shared" si="1"/>
        <v>56</v>
      </c>
      <c r="L52" s="20">
        <v>19</v>
      </c>
      <c r="M52" s="15">
        <v>30</v>
      </c>
      <c r="N52" s="15">
        <v>7</v>
      </c>
      <c r="O52" s="16"/>
    </row>
    <row r="53" spans="1:15" ht="15" customHeight="1">
      <c r="A53" s="11" t="s">
        <v>35</v>
      </c>
      <c r="B53" s="8">
        <f t="shared" si="3"/>
        <v>10735</v>
      </c>
      <c r="C53" s="15">
        <f t="shared" si="12"/>
        <v>10446</v>
      </c>
      <c r="D53" s="15">
        <v>4505</v>
      </c>
      <c r="E53" s="15">
        <v>2513</v>
      </c>
      <c r="F53" s="15">
        <v>240</v>
      </c>
      <c r="G53" s="15">
        <v>1633</v>
      </c>
      <c r="H53" s="15">
        <v>1057</v>
      </c>
      <c r="I53" s="15">
        <v>498</v>
      </c>
      <c r="J53" s="15">
        <v>80</v>
      </c>
      <c r="K53" s="14">
        <f t="shared" si="1"/>
        <v>209</v>
      </c>
      <c r="L53" s="20">
        <v>72</v>
      </c>
      <c r="M53" s="15">
        <v>130</v>
      </c>
      <c r="N53" s="15">
        <v>7</v>
      </c>
      <c r="O53" s="17"/>
    </row>
    <row r="54" spans="1:15" s="12" customFormat="1" ht="15" customHeight="1">
      <c r="A54" s="11" t="s">
        <v>36</v>
      </c>
      <c r="B54" s="8">
        <f t="shared" si="3"/>
        <v>5034</v>
      </c>
      <c r="C54" s="15">
        <f t="shared" si="12"/>
        <v>4957</v>
      </c>
      <c r="D54" s="15">
        <v>2257</v>
      </c>
      <c r="E54" s="15">
        <v>1034</v>
      </c>
      <c r="F54" s="15">
        <v>139</v>
      </c>
      <c r="G54" s="15">
        <v>772</v>
      </c>
      <c r="H54" s="15">
        <v>510</v>
      </c>
      <c r="I54" s="15">
        <v>245</v>
      </c>
      <c r="J54" s="15"/>
      <c r="K54" s="14">
        <f t="shared" si="1"/>
        <v>77</v>
      </c>
      <c r="L54" s="20">
        <v>9</v>
      </c>
      <c r="M54" s="15">
        <v>64</v>
      </c>
      <c r="N54" s="15">
        <v>4</v>
      </c>
      <c r="O54" s="16"/>
    </row>
    <row r="55" spans="1:15" s="12" customFormat="1" ht="15" customHeight="1">
      <c r="A55" s="11" t="s">
        <v>34</v>
      </c>
      <c r="B55" s="8">
        <f t="shared" si="3"/>
        <v>4961</v>
      </c>
      <c r="C55" s="15">
        <f t="shared" si="12"/>
        <v>4883</v>
      </c>
      <c r="D55" s="15">
        <v>2335</v>
      </c>
      <c r="E55" s="15">
        <v>988</v>
      </c>
      <c r="F55" s="15">
        <v>70</v>
      </c>
      <c r="G55" s="15">
        <v>763</v>
      </c>
      <c r="H55" s="15">
        <v>505</v>
      </c>
      <c r="I55" s="15">
        <v>222</v>
      </c>
      <c r="J55" s="15"/>
      <c r="K55" s="14">
        <f t="shared" si="1"/>
        <v>78</v>
      </c>
      <c r="L55" s="20">
        <v>19</v>
      </c>
      <c r="M55" s="15">
        <v>55</v>
      </c>
      <c r="N55" s="15">
        <v>4</v>
      </c>
      <c r="O55" s="16"/>
    </row>
    <row r="56" spans="1:15" s="9" customFormat="1" ht="15" customHeight="1">
      <c r="A56" s="11" t="s">
        <v>37</v>
      </c>
      <c r="B56" s="8">
        <f t="shared" si="3"/>
        <v>5223</v>
      </c>
      <c r="C56" s="15">
        <f t="shared" si="12"/>
        <v>5158</v>
      </c>
      <c r="D56" s="15">
        <v>1941</v>
      </c>
      <c r="E56" s="15">
        <v>1552</v>
      </c>
      <c r="F56" s="15">
        <v>70</v>
      </c>
      <c r="G56" s="15">
        <v>802</v>
      </c>
      <c r="H56" s="15">
        <v>529</v>
      </c>
      <c r="I56" s="15">
        <v>264</v>
      </c>
      <c r="J56" s="15"/>
      <c r="K56" s="14">
        <f t="shared" si="1"/>
        <v>65</v>
      </c>
      <c r="L56" s="20">
        <v>35</v>
      </c>
      <c r="M56" s="15">
        <v>23</v>
      </c>
      <c r="N56" s="15">
        <v>7</v>
      </c>
      <c r="O56" s="16"/>
    </row>
    <row r="57" spans="1:15" s="9" customFormat="1" ht="15" customHeight="1">
      <c r="A57" s="11" t="s">
        <v>38</v>
      </c>
      <c r="B57" s="8">
        <f t="shared" si="3"/>
        <v>5830</v>
      </c>
      <c r="C57" s="15">
        <f t="shared" si="12"/>
        <v>5725</v>
      </c>
      <c r="D57" s="15">
        <v>2281</v>
      </c>
      <c r="E57" s="15">
        <v>1653</v>
      </c>
      <c r="F57" s="15">
        <v>37</v>
      </c>
      <c r="G57" s="15">
        <v>894</v>
      </c>
      <c r="H57" s="15">
        <v>567</v>
      </c>
      <c r="I57" s="15">
        <v>293</v>
      </c>
      <c r="J57" s="15"/>
      <c r="K57" s="14">
        <f t="shared" si="1"/>
        <v>105</v>
      </c>
      <c r="L57" s="20">
        <v>28</v>
      </c>
      <c r="M57" s="15">
        <v>68</v>
      </c>
      <c r="N57" s="15">
        <v>9</v>
      </c>
      <c r="O57" s="16"/>
    </row>
    <row r="58" spans="1:15" ht="15" customHeight="1">
      <c r="A58" s="11" t="s">
        <v>135</v>
      </c>
      <c r="B58" s="8">
        <f t="shared" si="3"/>
        <v>4833</v>
      </c>
      <c r="C58" s="15">
        <f t="shared" si="12"/>
        <v>4753</v>
      </c>
      <c r="D58" s="15">
        <v>1924</v>
      </c>
      <c r="E58" s="15">
        <v>1282</v>
      </c>
      <c r="F58" s="15">
        <v>96</v>
      </c>
      <c r="G58" s="15">
        <v>743</v>
      </c>
      <c r="H58" s="15">
        <v>472</v>
      </c>
      <c r="I58" s="15">
        <v>236</v>
      </c>
      <c r="J58" s="15"/>
      <c r="K58" s="14">
        <f t="shared" si="1"/>
        <v>80</v>
      </c>
      <c r="L58" s="20">
        <v>28</v>
      </c>
      <c r="M58" s="15">
        <v>42</v>
      </c>
      <c r="N58" s="15">
        <v>10</v>
      </c>
      <c r="O58" s="17"/>
    </row>
    <row r="59" spans="1:15" ht="15" customHeight="1">
      <c r="A59" s="11" t="s">
        <v>39</v>
      </c>
      <c r="B59" s="8">
        <f t="shared" si="3"/>
        <v>5051</v>
      </c>
      <c r="C59" s="15">
        <f t="shared" si="12"/>
        <v>4973</v>
      </c>
      <c r="D59" s="15">
        <v>2260</v>
      </c>
      <c r="E59" s="15">
        <v>1075</v>
      </c>
      <c r="F59" s="15">
        <v>76</v>
      </c>
      <c r="G59" s="15">
        <v>831</v>
      </c>
      <c r="H59" s="15">
        <v>487</v>
      </c>
      <c r="I59" s="15">
        <v>244</v>
      </c>
      <c r="J59" s="15"/>
      <c r="K59" s="14">
        <f t="shared" si="1"/>
        <v>78</v>
      </c>
      <c r="L59" s="20">
        <v>14</v>
      </c>
      <c r="M59" s="15">
        <v>54</v>
      </c>
      <c r="N59" s="15">
        <v>10</v>
      </c>
      <c r="O59" s="17"/>
    </row>
    <row r="60" spans="1:15" s="12" customFormat="1" ht="15" customHeight="1">
      <c r="A60" s="11" t="s">
        <v>136</v>
      </c>
      <c r="B60" s="8">
        <f t="shared" si="3"/>
        <v>3453</v>
      </c>
      <c r="C60" s="15">
        <f t="shared" si="12"/>
        <v>3361</v>
      </c>
      <c r="D60" s="15">
        <v>1694</v>
      </c>
      <c r="E60" s="15">
        <v>389</v>
      </c>
      <c r="F60" s="15">
        <v>99</v>
      </c>
      <c r="G60" s="15">
        <v>691</v>
      </c>
      <c r="H60" s="15">
        <v>332</v>
      </c>
      <c r="I60" s="15">
        <v>156</v>
      </c>
      <c r="J60" s="15">
        <v>48</v>
      </c>
      <c r="K60" s="14">
        <f t="shared" si="1"/>
        <v>44</v>
      </c>
      <c r="L60" s="20">
        <v>14</v>
      </c>
      <c r="M60" s="15">
        <v>25</v>
      </c>
      <c r="N60" s="15">
        <v>5</v>
      </c>
      <c r="O60" s="16"/>
    </row>
    <row r="61" spans="1:15" s="12" customFormat="1" ht="15" customHeight="1">
      <c r="A61" s="11" t="s">
        <v>40</v>
      </c>
      <c r="B61" s="8">
        <f t="shared" si="3"/>
        <v>2793</v>
      </c>
      <c r="C61" s="15">
        <f t="shared" si="12"/>
        <v>2744</v>
      </c>
      <c r="D61" s="15">
        <v>1477</v>
      </c>
      <c r="E61" s="15">
        <v>384</v>
      </c>
      <c r="F61" s="15">
        <v>46</v>
      </c>
      <c r="G61" s="15">
        <v>429</v>
      </c>
      <c r="H61" s="15">
        <v>292</v>
      </c>
      <c r="I61" s="15">
        <v>116</v>
      </c>
      <c r="J61" s="15"/>
      <c r="K61" s="14">
        <f t="shared" si="1"/>
        <v>49</v>
      </c>
      <c r="L61" s="20">
        <v>16</v>
      </c>
      <c r="M61" s="15">
        <v>29</v>
      </c>
      <c r="N61" s="15">
        <v>4</v>
      </c>
      <c r="O61" s="16"/>
    </row>
    <row r="62" spans="1:15" s="9" customFormat="1" ht="15" customHeight="1">
      <c r="A62" s="10" t="s">
        <v>41</v>
      </c>
      <c r="B62" s="8">
        <f t="shared" si="3"/>
        <v>57419</v>
      </c>
      <c r="C62" s="14">
        <f aca="true" t="shared" si="16" ref="C62:N62">C63+C64+C68</f>
        <v>55009</v>
      </c>
      <c r="D62" s="14">
        <f t="shared" si="16"/>
        <v>23380</v>
      </c>
      <c r="E62" s="14">
        <f t="shared" si="16"/>
        <v>13298</v>
      </c>
      <c r="F62" s="14">
        <f t="shared" si="16"/>
        <v>1239</v>
      </c>
      <c r="G62" s="14">
        <f t="shared" si="16"/>
        <v>8889</v>
      </c>
      <c r="H62" s="14">
        <f t="shared" si="16"/>
        <v>5486</v>
      </c>
      <c r="I62" s="14">
        <f t="shared" si="16"/>
        <v>2717</v>
      </c>
      <c r="J62" s="14">
        <f t="shared" si="16"/>
        <v>588</v>
      </c>
      <c r="K62" s="14">
        <f t="shared" si="1"/>
        <v>1822</v>
      </c>
      <c r="L62" s="14">
        <f t="shared" si="16"/>
        <v>491</v>
      </c>
      <c r="M62" s="14">
        <f t="shared" si="16"/>
        <v>1210</v>
      </c>
      <c r="N62" s="14">
        <f t="shared" si="16"/>
        <v>121</v>
      </c>
      <c r="O62" s="16"/>
    </row>
    <row r="63" spans="1:15" s="9" customFormat="1" ht="15" customHeight="1">
      <c r="A63" s="10" t="s">
        <v>137</v>
      </c>
      <c r="B63" s="8">
        <f t="shared" si="3"/>
        <v>628</v>
      </c>
      <c r="C63" s="15">
        <f t="shared" si="12"/>
        <v>0</v>
      </c>
      <c r="D63" s="15"/>
      <c r="E63" s="15"/>
      <c r="F63" s="15"/>
      <c r="G63" s="15"/>
      <c r="H63" s="15"/>
      <c r="I63" s="15"/>
      <c r="J63" s="15">
        <v>588</v>
      </c>
      <c r="K63" s="14">
        <f t="shared" si="1"/>
        <v>40</v>
      </c>
      <c r="L63" s="20">
        <v>40</v>
      </c>
      <c r="M63" s="15">
        <v>0</v>
      </c>
      <c r="N63" s="15">
        <v>0</v>
      </c>
      <c r="O63" s="16"/>
    </row>
    <row r="64" spans="1:15" ht="15" customHeight="1">
      <c r="A64" s="10" t="s">
        <v>138</v>
      </c>
      <c r="B64" s="8">
        <f t="shared" si="3"/>
        <v>8135</v>
      </c>
      <c r="C64" s="14">
        <f aca="true" t="shared" si="17" ref="C64:I64">SUM(C65:C67)</f>
        <v>7921</v>
      </c>
      <c r="D64" s="14">
        <f t="shared" si="17"/>
        <v>3447</v>
      </c>
      <c r="E64" s="14">
        <f t="shared" si="17"/>
        <v>1845</v>
      </c>
      <c r="F64" s="14">
        <f t="shared" si="17"/>
        <v>171</v>
      </c>
      <c r="G64" s="14">
        <f t="shared" si="17"/>
        <v>1228</v>
      </c>
      <c r="H64" s="14">
        <f t="shared" si="17"/>
        <v>840</v>
      </c>
      <c r="I64" s="14">
        <f t="shared" si="17"/>
        <v>390</v>
      </c>
      <c r="J64" s="14">
        <f>SUM(J65:J67)</f>
        <v>0</v>
      </c>
      <c r="K64" s="14">
        <f t="shared" si="1"/>
        <v>214</v>
      </c>
      <c r="L64" s="14">
        <f>SUM(L65:L67)</f>
        <v>74</v>
      </c>
      <c r="M64" s="14">
        <f>SUM(M65:M67)</f>
        <v>129</v>
      </c>
      <c r="N64" s="14">
        <f>SUM(N65:N67)</f>
        <v>11</v>
      </c>
      <c r="O64" s="16"/>
    </row>
    <row r="65" spans="1:15" ht="15" customHeight="1">
      <c r="A65" s="11" t="s">
        <v>42</v>
      </c>
      <c r="B65" s="8">
        <f t="shared" si="3"/>
        <v>2128</v>
      </c>
      <c r="C65" s="15">
        <f t="shared" si="12"/>
        <v>2096</v>
      </c>
      <c r="D65" s="15">
        <v>958</v>
      </c>
      <c r="E65" s="15">
        <v>404</v>
      </c>
      <c r="F65" s="15">
        <v>81</v>
      </c>
      <c r="G65" s="15">
        <v>324</v>
      </c>
      <c r="H65" s="15">
        <v>226</v>
      </c>
      <c r="I65" s="15">
        <v>103</v>
      </c>
      <c r="J65" s="15"/>
      <c r="K65" s="14">
        <f t="shared" si="1"/>
        <v>32</v>
      </c>
      <c r="L65" s="20">
        <v>12</v>
      </c>
      <c r="M65" s="15">
        <v>17</v>
      </c>
      <c r="N65" s="15">
        <v>3</v>
      </c>
      <c r="O65" s="17"/>
    </row>
    <row r="66" spans="1:15" s="12" customFormat="1" ht="15" customHeight="1">
      <c r="A66" s="11" t="s">
        <v>43</v>
      </c>
      <c r="B66" s="8">
        <f t="shared" si="3"/>
        <v>4358</v>
      </c>
      <c r="C66" s="15">
        <f t="shared" si="12"/>
        <v>4219</v>
      </c>
      <c r="D66" s="15">
        <v>1753</v>
      </c>
      <c r="E66" s="15">
        <v>1130</v>
      </c>
      <c r="F66" s="15">
        <v>35</v>
      </c>
      <c r="G66" s="15">
        <v>656</v>
      </c>
      <c r="H66" s="15">
        <v>437</v>
      </c>
      <c r="I66" s="15">
        <v>208</v>
      </c>
      <c r="J66" s="14"/>
      <c r="K66" s="14">
        <f t="shared" si="1"/>
        <v>139</v>
      </c>
      <c r="L66" s="22">
        <v>52</v>
      </c>
      <c r="M66" s="15">
        <v>83</v>
      </c>
      <c r="N66" s="15">
        <v>4</v>
      </c>
      <c r="O66" s="16"/>
    </row>
    <row r="67" spans="1:15" s="12" customFormat="1" ht="15" customHeight="1">
      <c r="A67" s="11" t="s">
        <v>44</v>
      </c>
      <c r="B67" s="8">
        <f t="shared" si="3"/>
        <v>1649</v>
      </c>
      <c r="C67" s="15">
        <f t="shared" si="12"/>
        <v>1606</v>
      </c>
      <c r="D67" s="15">
        <v>736</v>
      </c>
      <c r="E67" s="15">
        <v>311</v>
      </c>
      <c r="F67" s="15">
        <v>55</v>
      </c>
      <c r="G67" s="15">
        <v>248</v>
      </c>
      <c r="H67" s="15">
        <v>177</v>
      </c>
      <c r="I67" s="15">
        <v>79</v>
      </c>
      <c r="J67" s="14"/>
      <c r="K67" s="14">
        <f t="shared" si="1"/>
        <v>43</v>
      </c>
      <c r="L67" s="22">
        <v>10</v>
      </c>
      <c r="M67" s="15">
        <v>29</v>
      </c>
      <c r="N67" s="15">
        <v>4</v>
      </c>
      <c r="O67" s="16"/>
    </row>
    <row r="68" spans="1:15" s="9" customFormat="1" ht="15" customHeight="1">
      <c r="A68" s="10" t="s">
        <v>139</v>
      </c>
      <c r="B68" s="8">
        <f t="shared" si="3"/>
        <v>48656</v>
      </c>
      <c r="C68" s="14">
        <f aca="true" t="shared" si="18" ref="C68:I68">SUM(C69:C72)</f>
        <v>47088</v>
      </c>
      <c r="D68" s="14">
        <f t="shared" si="18"/>
        <v>19933</v>
      </c>
      <c r="E68" s="14">
        <f t="shared" si="18"/>
        <v>11453</v>
      </c>
      <c r="F68" s="14">
        <f t="shared" si="18"/>
        <v>1068</v>
      </c>
      <c r="G68" s="14">
        <f t="shared" si="18"/>
        <v>7661</v>
      </c>
      <c r="H68" s="14">
        <f t="shared" si="18"/>
        <v>4646</v>
      </c>
      <c r="I68" s="14">
        <f t="shared" si="18"/>
        <v>2327</v>
      </c>
      <c r="J68" s="14">
        <f>SUM(J69:J72)</f>
        <v>0</v>
      </c>
      <c r="K68" s="14">
        <f t="shared" si="1"/>
        <v>1568</v>
      </c>
      <c r="L68" s="14">
        <f>SUM(L69:L72)</f>
        <v>377</v>
      </c>
      <c r="M68" s="14">
        <f>SUM(M69:M72)</f>
        <v>1081</v>
      </c>
      <c r="N68" s="14">
        <f>SUM(N69:N72)</f>
        <v>110</v>
      </c>
      <c r="O68" s="16"/>
    </row>
    <row r="69" spans="1:15" s="9" customFormat="1" ht="15" customHeight="1">
      <c r="A69" s="11" t="s">
        <v>45</v>
      </c>
      <c r="B69" s="8">
        <f t="shared" si="3"/>
        <v>6206</v>
      </c>
      <c r="C69" s="15">
        <f t="shared" si="12"/>
        <v>5987</v>
      </c>
      <c r="D69" s="14">
        <v>2428</v>
      </c>
      <c r="E69" s="14">
        <v>1630</v>
      </c>
      <c r="F69" s="14">
        <v>82</v>
      </c>
      <c r="G69" s="14">
        <v>931</v>
      </c>
      <c r="H69" s="14">
        <v>611</v>
      </c>
      <c r="I69" s="14">
        <v>305</v>
      </c>
      <c r="J69" s="14"/>
      <c r="K69" s="14">
        <f t="shared" si="1"/>
        <v>219</v>
      </c>
      <c r="L69" s="23">
        <v>74</v>
      </c>
      <c r="M69" s="14">
        <v>123</v>
      </c>
      <c r="N69" s="14">
        <v>22</v>
      </c>
      <c r="O69" s="16"/>
    </row>
    <row r="70" spans="1:15" ht="15" customHeight="1">
      <c r="A70" s="11" t="s">
        <v>140</v>
      </c>
      <c r="B70" s="8">
        <f t="shared" si="3"/>
        <v>14599</v>
      </c>
      <c r="C70" s="15">
        <f t="shared" si="12"/>
        <v>14022</v>
      </c>
      <c r="D70" s="15">
        <v>6198</v>
      </c>
      <c r="E70" s="15">
        <v>3455</v>
      </c>
      <c r="F70" s="15">
        <v>124</v>
      </c>
      <c r="G70" s="15">
        <v>2200</v>
      </c>
      <c r="H70" s="15">
        <v>1347</v>
      </c>
      <c r="I70" s="15">
        <v>698</v>
      </c>
      <c r="J70" s="15"/>
      <c r="K70" s="14">
        <f t="shared" si="1"/>
        <v>577</v>
      </c>
      <c r="L70" s="20">
        <v>159</v>
      </c>
      <c r="M70" s="15">
        <v>372</v>
      </c>
      <c r="N70" s="15">
        <v>46</v>
      </c>
      <c r="O70" s="17"/>
    </row>
    <row r="71" spans="1:15" s="12" customFormat="1" ht="15" customHeight="1">
      <c r="A71" s="11" t="s">
        <v>141</v>
      </c>
      <c r="B71" s="8">
        <f t="shared" si="3"/>
        <v>24052</v>
      </c>
      <c r="C71" s="15">
        <f t="shared" si="12"/>
        <v>23352</v>
      </c>
      <c r="D71" s="15">
        <v>9561</v>
      </c>
      <c r="E71" s="15">
        <v>5638</v>
      </c>
      <c r="F71" s="15">
        <v>763</v>
      </c>
      <c r="G71" s="15">
        <v>3950</v>
      </c>
      <c r="H71" s="15">
        <v>2300</v>
      </c>
      <c r="I71" s="15">
        <v>1140</v>
      </c>
      <c r="J71" s="15"/>
      <c r="K71" s="14">
        <f t="shared" si="1"/>
        <v>700</v>
      </c>
      <c r="L71" s="22">
        <v>127</v>
      </c>
      <c r="M71" s="15">
        <v>554</v>
      </c>
      <c r="N71" s="15">
        <v>19</v>
      </c>
      <c r="O71" s="16"/>
    </row>
    <row r="72" spans="1:15" s="12" customFormat="1" ht="15" customHeight="1">
      <c r="A72" s="11" t="s">
        <v>46</v>
      </c>
      <c r="B72" s="8">
        <f aca="true" t="shared" si="19" ref="B72:B135">C72+J72+K72</f>
        <v>3799</v>
      </c>
      <c r="C72" s="15">
        <f t="shared" si="12"/>
        <v>3727</v>
      </c>
      <c r="D72" s="15">
        <v>1746</v>
      </c>
      <c r="E72" s="15">
        <v>730</v>
      </c>
      <c r="F72" s="15">
        <v>99</v>
      </c>
      <c r="G72" s="15">
        <v>580</v>
      </c>
      <c r="H72" s="15">
        <v>388</v>
      </c>
      <c r="I72" s="15">
        <v>184</v>
      </c>
      <c r="J72" s="15"/>
      <c r="K72" s="14">
        <f aca="true" t="shared" si="20" ref="K72:K135">L72+M72+N72</f>
        <v>72</v>
      </c>
      <c r="L72" s="22">
        <v>17</v>
      </c>
      <c r="M72" s="15">
        <v>32</v>
      </c>
      <c r="N72" s="15">
        <v>23</v>
      </c>
      <c r="O72" s="16"/>
    </row>
    <row r="73" spans="1:15" s="12" customFormat="1" ht="15" customHeight="1">
      <c r="A73" s="10" t="s">
        <v>47</v>
      </c>
      <c r="B73" s="8">
        <f t="shared" si="19"/>
        <v>16696</v>
      </c>
      <c r="C73" s="14">
        <f aca="true" t="shared" si="21" ref="C73:N73">C74+C75+C79</f>
        <v>15838</v>
      </c>
      <c r="D73" s="14">
        <f t="shared" si="21"/>
        <v>7403</v>
      </c>
      <c r="E73" s="14">
        <f t="shared" si="21"/>
        <v>3221</v>
      </c>
      <c r="F73" s="14">
        <f t="shared" si="21"/>
        <v>260</v>
      </c>
      <c r="G73" s="14">
        <f t="shared" si="21"/>
        <v>2668</v>
      </c>
      <c r="H73" s="14">
        <f t="shared" si="21"/>
        <v>1476</v>
      </c>
      <c r="I73" s="14">
        <f t="shared" si="21"/>
        <v>810</v>
      </c>
      <c r="J73" s="14">
        <f t="shared" si="21"/>
        <v>281</v>
      </c>
      <c r="K73" s="14">
        <f t="shared" si="20"/>
        <v>577</v>
      </c>
      <c r="L73" s="14">
        <f t="shared" si="21"/>
        <v>152</v>
      </c>
      <c r="M73" s="14">
        <f t="shared" si="21"/>
        <v>399</v>
      </c>
      <c r="N73" s="14">
        <f t="shared" si="21"/>
        <v>26</v>
      </c>
      <c r="O73" s="16"/>
    </row>
    <row r="74" spans="1:15" s="9" customFormat="1" ht="15" customHeight="1">
      <c r="A74" s="10" t="s">
        <v>142</v>
      </c>
      <c r="B74" s="8">
        <f t="shared" si="19"/>
        <v>362</v>
      </c>
      <c r="C74" s="15">
        <f t="shared" si="12"/>
        <v>36</v>
      </c>
      <c r="D74" s="15">
        <v>25</v>
      </c>
      <c r="E74" s="15">
        <v>0</v>
      </c>
      <c r="F74" s="15">
        <v>0</v>
      </c>
      <c r="G74" s="15">
        <v>5</v>
      </c>
      <c r="H74" s="15">
        <v>4</v>
      </c>
      <c r="I74" s="15">
        <v>2</v>
      </c>
      <c r="J74" s="15">
        <v>281</v>
      </c>
      <c r="K74" s="14">
        <f t="shared" si="20"/>
        <v>45</v>
      </c>
      <c r="L74" s="20">
        <v>45</v>
      </c>
      <c r="M74" s="15">
        <v>0</v>
      </c>
      <c r="N74" s="15">
        <v>0</v>
      </c>
      <c r="O74" s="16"/>
    </row>
    <row r="75" spans="1:15" s="9" customFormat="1" ht="15" customHeight="1">
      <c r="A75" s="10" t="s">
        <v>143</v>
      </c>
      <c r="B75" s="8">
        <f t="shared" si="19"/>
        <v>4636</v>
      </c>
      <c r="C75" s="14">
        <f aca="true" t="shared" si="22" ref="C75:I75">SUM(C76:C78)</f>
        <v>4529</v>
      </c>
      <c r="D75" s="14">
        <f t="shared" si="22"/>
        <v>2268</v>
      </c>
      <c r="E75" s="14">
        <f t="shared" si="22"/>
        <v>798</v>
      </c>
      <c r="F75" s="14">
        <f t="shared" si="22"/>
        <v>137</v>
      </c>
      <c r="G75" s="14">
        <f t="shared" si="22"/>
        <v>721</v>
      </c>
      <c r="H75" s="14">
        <f t="shared" si="22"/>
        <v>358</v>
      </c>
      <c r="I75" s="14">
        <f t="shared" si="22"/>
        <v>247</v>
      </c>
      <c r="J75" s="14">
        <f>SUM(J76:J78)</f>
        <v>0</v>
      </c>
      <c r="K75" s="14">
        <f t="shared" si="20"/>
        <v>107</v>
      </c>
      <c r="L75" s="14">
        <f>SUM(L76:L78)</f>
        <v>20</v>
      </c>
      <c r="M75" s="14">
        <f>SUM(M76:M78)</f>
        <v>76</v>
      </c>
      <c r="N75" s="14">
        <f>SUM(N76:N78)</f>
        <v>11</v>
      </c>
      <c r="O75" s="16"/>
    </row>
    <row r="76" spans="1:15" ht="15" customHeight="1">
      <c r="A76" s="11" t="s">
        <v>48</v>
      </c>
      <c r="B76" s="8">
        <f t="shared" si="19"/>
        <v>1377</v>
      </c>
      <c r="C76" s="15">
        <f t="shared" si="12"/>
        <v>1347</v>
      </c>
      <c r="D76" s="15">
        <v>750</v>
      </c>
      <c r="E76" s="15">
        <v>177</v>
      </c>
      <c r="F76" s="15">
        <v>44</v>
      </c>
      <c r="G76" s="15">
        <v>218</v>
      </c>
      <c r="H76" s="15">
        <v>89</v>
      </c>
      <c r="I76" s="15">
        <v>69</v>
      </c>
      <c r="J76" s="15"/>
      <c r="K76" s="14">
        <f t="shared" si="20"/>
        <v>30</v>
      </c>
      <c r="L76" s="20">
        <v>10</v>
      </c>
      <c r="M76" s="15">
        <v>16</v>
      </c>
      <c r="N76" s="15">
        <v>4</v>
      </c>
      <c r="O76" s="17"/>
    </row>
    <row r="77" spans="1:15" s="9" customFormat="1" ht="15" customHeight="1">
      <c r="A77" s="11" t="s">
        <v>49</v>
      </c>
      <c r="B77" s="8">
        <f t="shared" si="19"/>
        <v>1779</v>
      </c>
      <c r="C77" s="15">
        <f t="shared" si="12"/>
        <v>1740</v>
      </c>
      <c r="D77" s="15">
        <v>854</v>
      </c>
      <c r="E77" s="15">
        <v>282</v>
      </c>
      <c r="F77" s="15">
        <v>66</v>
      </c>
      <c r="G77" s="15">
        <v>271</v>
      </c>
      <c r="H77" s="15">
        <v>172</v>
      </c>
      <c r="I77" s="15">
        <v>95</v>
      </c>
      <c r="J77" s="15"/>
      <c r="K77" s="14">
        <f t="shared" si="20"/>
        <v>39</v>
      </c>
      <c r="L77" s="20">
        <v>6</v>
      </c>
      <c r="M77" s="15">
        <v>30</v>
      </c>
      <c r="N77" s="15">
        <v>3</v>
      </c>
      <c r="O77" s="16"/>
    </row>
    <row r="78" spans="1:15" ht="15" customHeight="1">
      <c r="A78" s="11" t="s">
        <v>50</v>
      </c>
      <c r="B78" s="8">
        <f t="shared" si="19"/>
        <v>1480</v>
      </c>
      <c r="C78" s="15">
        <f t="shared" si="12"/>
        <v>1442</v>
      </c>
      <c r="D78" s="15">
        <v>664</v>
      </c>
      <c r="E78" s="15">
        <v>339</v>
      </c>
      <c r="F78" s="15">
        <v>27</v>
      </c>
      <c r="G78" s="15">
        <v>232</v>
      </c>
      <c r="H78" s="15">
        <v>97</v>
      </c>
      <c r="I78" s="15">
        <v>83</v>
      </c>
      <c r="J78" s="15"/>
      <c r="K78" s="14">
        <f t="shared" si="20"/>
        <v>38</v>
      </c>
      <c r="L78" s="20">
        <v>4</v>
      </c>
      <c r="M78" s="15">
        <v>30</v>
      </c>
      <c r="N78" s="15">
        <v>4</v>
      </c>
      <c r="O78" s="17"/>
    </row>
    <row r="79" spans="1:15" ht="18" customHeight="1">
      <c r="A79" s="10" t="s">
        <v>144</v>
      </c>
      <c r="B79" s="8">
        <f t="shared" si="19"/>
        <v>11698</v>
      </c>
      <c r="C79" s="14">
        <f aca="true" t="shared" si="23" ref="C79:N79">C80</f>
        <v>11273</v>
      </c>
      <c r="D79" s="14">
        <f t="shared" si="23"/>
        <v>5110</v>
      </c>
      <c r="E79" s="14">
        <f t="shared" si="23"/>
        <v>2423</v>
      </c>
      <c r="F79" s="14">
        <f t="shared" si="23"/>
        <v>123</v>
      </c>
      <c r="G79" s="14">
        <f t="shared" si="23"/>
        <v>1942</v>
      </c>
      <c r="H79" s="14">
        <f t="shared" si="23"/>
        <v>1114</v>
      </c>
      <c r="I79" s="14">
        <f t="shared" si="23"/>
        <v>561</v>
      </c>
      <c r="J79" s="14">
        <f t="shared" si="23"/>
        <v>0</v>
      </c>
      <c r="K79" s="14">
        <f t="shared" si="20"/>
        <v>425</v>
      </c>
      <c r="L79" s="14">
        <f t="shared" si="23"/>
        <v>87</v>
      </c>
      <c r="M79" s="14">
        <f t="shared" si="23"/>
        <v>323</v>
      </c>
      <c r="N79" s="14">
        <f t="shared" si="23"/>
        <v>15</v>
      </c>
      <c r="O79" s="16"/>
    </row>
    <row r="80" spans="1:15" ht="15" customHeight="1">
      <c r="A80" s="11" t="s">
        <v>51</v>
      </c>
      <c r="B80" s="8">
        <f t="shared" si="19"/>
        <v>11698</v>
      </c>
      <c r="C80" s="15">
        <f t="shared" si="12"/>
        <v>11273</v>
      </c>
      <c r="D80" s="15">
        <v>5110</v>
      </c>
      <c r="E80" s="15">
        <v>2423</v>
      </c>
      <c r="F80" s="15">
        <v>123</v>
      </c>
      <c r="G80" s="15">
        <v>1942</v>
      </c>
      <c r="H80" s="21">
        <v>1114</v>
      </c>
      <c r="I80" s="21">
        <v>561</v>
      </c>
      <c r="J80" s="15"/>
      <c r="K80" s="14">
        <f t="shared" si="20"/>
        <v>425</v>
      </c>
      <c r="L80" s="20">
        <v>87</v>
      </c>
      <c r="M80" s="21">
        <v>323</v>
      </c>
      <c r="N80" s="21">
        <v>15</v>
      </c>
      <c r="O80" s="17"/>
    </row>
    <row r="81" spans="1:15" ht="15" customHeight="1">
      <c r="A81" s="10" t="s">
        <v>52</v>
      </c>
      <c r="B81" s="8">
        <f t="shared" si="19"/>
        <v>10403</v>
      </c>
      <c r="C81" s="14">
        <f aca="true" t="shared" si="24" ref="C81:N81">C82+C83+C86</f>
        <v>9667</v>
      </c>
      <c r="D81" s="14">
        <f t="shared" si="24"/>
        <v>4887</v>
      </c>
      <c r="E81" s="14">
        <f t="shared" si="24"/>
        <v>1708</v>
      </c>
      <c r="F81" s="14">
        <f t="shared" si="24"/>
        <v>195</v>
      </c>
      <c r="G81" s="14">
        <f t="shared" si="24"/>
        <v>1423</v>
      </c>
      <c r="H81" s="14">
        <f t="shared" si="24"/>
        <v>960</v>
      </c>
      <c r="I81" s="14">
        <f t="shared" si="24"/>
        <v>494</v>
      </c>
      <c r="J81" s="14">
        <f t="shared" si="24"/>
        <v>213</v>
      </c>
      <c r="K81" s="14">
        <f t="shared" si="20"/>
        <v>523</v>
      </c>
      <c r="L81" s="14">
        <f t="shared" si="24"/>
        <v>142</v>
      </c>
      <c r="M81" s="14">
        <f t="shared" si="24"/>
        <v>346</v>
      </c>
      <c r="N81" s="14">
        <f t="shared" si="24"/>
        <v>35</v>
      </c>
      <c r="O81" s="17"/>
    </row>
    <row r="82" spans="1:15" s="12" customFormat="1" ht="15" customHeight="1">
      <c r="A82" s="10" t="s">
        <v>145</v>
      </c>
      <c r="B82" s="8">
        <f t="shared" si="19"/>
        <v>226</v>
      </c>
      <c r="C82" s="15">
        <f t="shared" si="12"/>
        <v>0</v>
      </c>
      <c r="D82" s="15"/>
      <c r="E82" s="15"/>
      <c r="F82" s="15"/>
      <c r="G82" s="15"/>
      <c r="H82" s="15"/>
      <c r="I82" s="15"/>
      <c r="J82" s="15">
        <v>213</v>
      </c>
      <c r="K82" s="14">
        <f t="shared" si="20"/>
        <v>13</v>
      </c>
      <c r="L82" s="20">
        <v>13</v>
      </c>
      <c r="M82" s="15">
        <v>0</v>
      </c>
      <c r="N82" s="15">
        <v>0</v>
      </c>
      <c r="O82" s="16"/>
    </row>
    <row r="83" spans="1:15" s="12" customFormat="1" ht="15" customHeight="1">
      <c r="A83" s="10" t="s">
        <v>146</v>
      </c>
      <c r="B83" s="8">
        <f t="shared" si="19"/>
        <v>5124</v>
      </c>
      <c r="C83" s="14">
        <f aca="true" t="shared" si="25" ref="C83:I83">SUM(C84:C85)</f>
        <v>4846</v>
      </c>
      <c r="D83" s="14">
        <f t="shared" si="25"/>
        <v>2499</v>
      </c>
      <c r="E83" s="14">
        <f t="shared" si="25"/>
        <v>883</v>
      </c>
      <c r="F83" s="14">
        <f t="shared" si="25"/>
        <v>93</v>
      </c>
      <c r="G83" s="14">
        <f t="shared" si="25"/>
        <v>677</v>
      </c>
      <c r="H83" s="14">
        <f t="shared" si="25"/>
        <v>446</v>
      </c>
      <c r="I83" s="14">
        <f t="shared" si="25"/>
        <v>248</v>
      </c>
      <c r="J83" s="14">
        <f>SUM(J84:J85)</f>
        <v>0</v>
      </c>
      <c r="K83" s="14">
        <f t="shared" si="20"/>
        <v>278</v>
      </c>
      <c r="L83" s="14">
        <f>SUM(L84:L85)</f>
        <v>94</v>
      </c>
      <c r="M83" s="14">
        <f>SUM(M84:M85)</f>
        <v>165</v>
      </c>
      <c r="N83" s="14">
        <f>SUM(N84:N85)</f>
        <v>19</v>
      </c>
      <c r="O83" s="16"/>
    </row>
    <row r="84" spans="1:15" s="9" customFormat="1" ht="15" customHeight="1">
      <c r="A84" s="11" t="s">
        <v>53</v>
      </c>
      <c r="B84" s="8">
        <f t="shared" si="19"/>
        <v>547</v>
      </c>
      <c r="C84" s="15">
        <f t="shared" si="12"/>
        <v>512</v>
      </c>
      <c r="D84" s="15">
        <v>289</v>
      </c>
      <c r="E84" s="15">
        <v>137</v>
      </c>
      <c r="F84" s="15">
        <v>37</v>
      </c>
      <c r="G84" s="15">
        <v>0</v>
      </c>
      <c r="H84" s="21">
        <v>16</v>
      </c>
      <c r="I84" s="21">
        <v>33</v>
      </c>
      <c r="J84" s="15"/>
      <c r="K84" s="14">
        <f t="shared" si="20"/>
        <v>35</v>
      </c>
      <c r="L84" s="20">
        <v>12</v>
      </c>
      <c r="M84" s="21">
        <v>19</v>
      </c>
      <c r="N84" s="21">
        <v>4</v>
      </c>
      <c r="O84" s="16"/>
    </row>
    <row r="85" spans="1:15" s="9" customFormat="1" ht="15" customHeight="1">
      <c r="A85" s="11" t="s">
        <v>54</v>
      </c>
      <c r="B85" s="8">
        <f t="shared" si="19"/>
        <v>4577</v>
      </c>
      <c r="C85" s="15">
        <f t="shared" si="12"/>
        <v>4334</v>
      </c>
      <c r="D85" s="15">
        <v>2210</v>
      </c>
      <c r="E85" s="15">
        <v>746</v>
      </c>
      <c r="F85" s="15">
        <v>56</v>
      </c>
      <c r="G85" s="15">
        <v>677</v>
      </c>
      <c r="H85" s="21">
        <v>430</v>
      </c>
      <c r="I85" s="21">
        <v>215</v>
      </c>
      <c r="J85" s="15"/>
      <c r="K85" s="14">
        <f t="shared" si="20"/>
        <v>243</v>
      </c>
      <c r="L85" s="20">
        <v>82</v>
      </c>
      <c r="M85" s="21">
        <v>146</v>
      </c>
      <c r="N85" s="21">
        <v>15</v>
      </c>
      <c r="O85" s="16"/>
    </row>
    <row r="86" spans="1:15" ht="15" customHeight="1">
      <c r="A86" s="10" t="s">
        <v>147</v>
      </c>
      <c r="B86" s="8">
        <f t="shared" si="19"/>
        <v>5053</v>
      </c>
      <c r="C86" s="14">
        <f aca="true" t="shared" si="26" ref="C86:I86">SUM(C87:C88)</f>
        <v>4821</v>
      </c>
      <c r="D86" s="14">
        <f t="shared" si="26"/>
        <v>2388</v>
      </c>
      <c r="E86" s="14">
        <f t="shared" si="26"/>
        <v>825</v>
      </c>
      <c r="F86" s="14">
        <f t="shared" si="26"/>
        <v>102</v>
      </c>
      <c r="G86" s="14">
        <f t="shared" si="26"/>
        <v>746</v>
      </c>
      <c r="H86" s="14">
        <f t="shared" si="26"/>
        <v>514</v>
      </c>
      <c r="I86" s="14">
        <f t="shared" si="26"/>
        <v>246</v>
      </c>
      <c r="J86" s="14">
        <f>SUM(J87:J88)</f>
        <v>0</v>
      </c>
      <c r="K86" s="14">
        <f t="shared" si="20"/>
        <v>232</v>
      </c>
      <c r="L86" s="14">
        <f>SUM(L87:L88)</f>
        <v>35</v>
      </c>
      <c r="M86" s="14">
        <f>SUM(M87:M88)</f>
        <v>181</v>
      </c>
      <c r="N86" s="14">
        <f>SUM(N87:N88)</f>
        <v>16</v>
      </c>
      <c r="O86" s="17"/>
    </row>
    <row r="87" spans="1:15" ht="15" customHeight="1">
      <c r="A87" s="11" t="s">
        <v>55</v>
      </c>
      <c r="B87" s="8">
        <f t="shared" si="19"/>
        <v>3603</v>
      </c>
      <c r="C87" s="15">
        <f t="shared" si="12"/>
        <v>3416</v>
      </c>
      <c r="D87" s="15">
        <v>1658</v>
      </c>
      <c r="E87" s="15">
        <v>627</v>
      </c>
      <c r="F87" s="15">
        <v>74</v>
      </c>
      <c r="G87" s="15">
        <v>531</v>
      </c>
      <c r="H87" s="21">
        <v>357</v>
      </c>
      <c r="I87" s="21">
        <v>169</v>
      </c>
      <c r="J87" s="15"/>
      <c r="K87" s="14">
        <f t="shared" si="20"/>
        <v>187</v>
      </c>
      <c r="L87" s="20">
        <v>24</v>
      </c>
      <c r="M87" s="21">
        <v>151</v>
      </c>
      <c r="N87" s="21">
        <v>12</v>
      </c>
      <c r="O87" s="17"/>
    </row>
    <row r="88" spans="1:15" ht="15" customHeight="1">
      <c r="A88" s="11" t="s">
        <v>56</v>
      </c>
      <c r="B88" s="8">
        <f t="shared" si="19"/>
        <v>1450</v>
      </c>
      <c r="C88" s="15">
        <f t="shared" si="12"/>
        <v>1405</v>
      </c>
      <c r="D88" s="15">
        <v>730</v>
      </c>
      <c r="E88" s="15">
        <v>198</v>
      </c>
      <c r="F88" s="15">
        <v>28</v>
      </c>
      <c r="G88" s="15">
        <v>215</v>
      </c>
      <c r="H88" s="21">
        <v>157</v>
      </c>
      <c r="I88" s="21">
        <v>77</v>
      </c>
      <c r="J88" s="15"/>
      <c r="K88" s="14">
        <f t="shared" si="20"/>
        <v>45</v>
      </c>
      <c r="L88" s="20">
        <v>11</v>
      </c>
      <c r="M88" s="21">
        <v>30</v>
      </c>
      <c r="N88" s="21">
        <v>4</v>
      </c>
      <c r="O88" s="17"/>
    </row>
    <row r="89" spans="1:15" s="12" customFormat="1" ht="15" customHeight="1">
      <c r="A89" s="10" t="s">
        <v>57</v>
      </c>
      <c r="B89" s="8">
        <f t="shared" si="19"/>
        <v>50048</v>
      </c>
      <c r="C89" s="14">
        <f aca="true" t="shared" si="27" ref="C89:N89">C90+C91+C94</f>
        <v>47871</v>
      </c>
      <c r="D89" s="14">
        <f t="shared" si="27"/>
        <v>21973</v>
      </c>
      <c r="E89" s="14">
        <f t="shared" si="27"/>
        <v>10586</v>
      </c>
      <c r="F89" s="14">
        <f t="shared" si="27"/>
        <v>608</v>
      </c>
      <c r="G89" s="14">
        <f t="shared" si="27"/>
        <v>7519</v>
      </c>
      <c r="H89" s="14">
        <f t="shared" si="27"/>
        <v>4798</v>
      </c>
      <c r="I89" s="14">
        <f t="shared" si="27"/>
        <v>2387</v>
      </c>
      <c r="J89" s="14">
        <f t="shared" si="27"/>
        <v>250</v>
      </c>
      <c r="K89" s="14">
        <f t="shared" si="20"/>
        <v>1927</v>
      </c>
      <c r="L89" s="14">
        <f t="shared" si="27"/>
        <v>554</v>
      </c>
      <c r="M89" s="14">
        <f t="shared" si="27"/>
        <v>1250</v>
      </c>
      <c r="N89" s="14">
        <f t="shared" si="27"/>
        <v>123</v>
      </c>
      <c r="O89" s="16"/>
    </row>
    <row r="90" spans="1:15" s="12" customFormat="1" ht="15" customHeight="1">
      <c r="A90" s="10" t="s">
        <v>148</v>
      </c>
      <c r="B90" s="8">
        <f t="shared" si="19"/>
        <v>534</v>
      </c>
      <c r="C90" s="15">
        <f t="shared" si="12"/>
        <v>284</v>
      </c>
      <c r="D90" s="14">
        <v>123</v>
      </c>
      <c r="E90" s="14">
        <v>55</v>
      </c>
      <c r="F90" s="14">
        <v>21</v>
      </c>
      <c r="G90" s="14">
        <v>43</v>
      </c>
      <c r="H90" s="14">
        <v>28</v>
      </c>
      <c r="I90" s="14">
        <v>14</v>
      </c>
      <c r="J90" s="15">
        <v>151</v>
      </c>
      <c r="K90" s="14">
        <f t="shared" si="20"/>
        <v>99</v>
      </c>
      <c r="L90" s="23">
        <v>99</v>
      </c>
      <c r="M90" s="14">
        <v>0</v>
      </c>
      <c r="N90" s="14">
        <v>0</v>
      </c>
      <c r="O90" s="16"/>
    </row>
    <row r="91" spans="1:15" s="9" customFormat="1" ht="15" customHeight="1">
      <c r="A91" s="10" t="s">
        <v>149</v>
      </c>
      <c r="B91" s="8">
        <f t="shared" si="19"/>
        <v>17538</v>
      </c>
      <c r="C91" s="14">
        <f aca="true" t="shared" si="28" ref="C91:I91">SUM(C92:C93)</f>
        <v>16824</v>
      </c>
      <c r="D91" s="14">
        <f t="shared" si="28"/>
        <v>7902</v>
      </c>
      <c r="E91" s="14">
        <f t="shared" si="28"/>
        <v>3555</v>
      </c>
      <c r="F91" s="14">
        <f t="shared" si="28"/>
        <v>198</v>
      </c>
      <c r="G91" s="14">
        <f t="shared" si="28"/>
        <v>2622</v>
      </c>
      <c r="H91" s="14">
        <f t="shared" si="28"/>
        <v>1705</v>
      </c>
      <c r="I91" s="14">
        <f t="shared" si="28"/>
        <v>842</v>
      </c>
      <c r="J91" s="14">
        <f>SUM(J92:J93)</f>
        <v>0</v>
      </c>
      <c r="K91" s="14">
        <f t="shared" si="20"/>
        <v>714</v>
      </c>
      <c r="L91" s="14">
        <f>SUM(L92:L93)</f>
        <v>146</v>
      </c>
      <c r="M91" s="14">
        <f>SUM(M92:M93)</f>
        <v>530</v>
      </c>
      <c r="N91" s="14">
        <f>SUM(N92:N93)</f>
        <v>38</v>
      </c>
      <c r="O91" s="16"/>
    </row>
    <row r="92" spans="1:15" s="9" customFormat="1" ht="15" customHeight="1">
      <c r="A92" s="11" t="s">
        <v>58</v>
      </c>
      <c r="B92" s="8">
        <f t="shared" si="19"/>
        <v>7146</v>
      </c>
      <c r="C92" s="15">
        <f t="shared" si="12"/>
        <v>6854</v>
      </c>
      <c r="D92" s="14">
        <v>3196</v>
      </c>
      <c r="E92" s="14">
        <v>1473</v>
      </c>
      <c r="F92" s="14">
        <v>73</v>
      </c>
      <c r="G92" s="15">
        <v>1067</v>
      </c>
      <c r="H92" s="21">
        <v>697</v>
      </c>
      <c r="I92" s="21">
        <v>348</v>
      </c>
      <c r="J92" s="15"/>
      <c r="K92" s="14">
        <f t="shared" si="20"/>
        <v>292</v>
      </c>
      <c r="L92" s="22">
        <v>62</v>
      </c>
      <c r="M92" s="21">
        <v>222</v>
      </c>
      <c r="N92" s="21">
        <v>8</v>
      </c>
      <c r="O92" s="16"/>
    </row>
    <row r="93" spans="1:15" s="9" customFormat="1" ht="15" customHeight="1">
      <c r="A93" s="11" t="s">
        <v>59</v>
      </c>
      <c r="B93" s="8">
        <f t="shared" si="19"/>
        <v>10392</v>
      </c>
      <c r="C93" s="15">
        <f t="shared" si="12"/>
        <v>9970</v>
      </c>
      <c r="D93" s="14">
        <v>4706</v>
      </c>
      <c r="E93" s="14">
        <v>2082</v>
      </c>
      <c r="F93" s="14">
        <v>125</v>
      </c>
      <c r="G93" s="15">
        <v>1555</v>
      </c>
      <c r="H93" s="21">
        <v>1008</v>
      </c>
      <c r="I93" s="21">
        <v>494</v>
      </c>
      <c r="J93" s="15"/>
      <c r="K93" s="14">
        <f t="shared" si="20"/>
        <v>422</v>
      </c>
      <c r="L93" s="22">
        <v>84</v>
      </c>
      <c r="M93" s="21">
        <v>308</v>
      </c>
      <c r="N93" s="21">
        <v>30</v>
      </c>
      <c r="O93" s="16"/>
    </row>
    <row r="94" spans="1:15" ht="15" customHeight="1">
      <c r="A94" s="10" t="s">
        <v>150</v>
      </c>
      <c r="B94" s="8">
        <f t="shared" si="19"/>
        <v>31976</v>
      </c>
      <c r="C94" s="14">
        <f aca="true" t="shared" si="29" ref="C94:I94">SUM(C95:C96)</f>
        <v>30763</v>
      </c>
      <c r="D94" s="14">
        <f t="shared" si="29"/>
        <v>13948</v>
      </c>
      <c r="E94" s="14">
        <f t="shared" si="29"/>
        <v>6976</v>
      </c>
      <c r="F94" s="14">
        <f t="shared" si="29"/>
        <v>389</v>
      </c>
      <c r="G94" s="14">
        <f t="shared" si="29"/>
        <v>4854</v>
      </c>
      <c r="H94" s="14">
        <f t="shared" si="29"/>
        <v>3065</v>
      </c>
      <c r="I94" s="14">
        <f t="shared" si="29"/>
        <v>1531</v>
      </c>
      <c r="J94" s="14">
        <f>SUM(J95:J96)</f>
        <v>99</v>
      </c>
      <c r="K94" s="14">
        <f t="shared" si="20"/>
        <v>1114</v>
      </c>
      <c r="L94" s="14">
        <f>SUM(L95:L96)</f>
        <v>309</v>
      </c>
      <c r="M94" s="14">
        <f>SUM(M95:M96)</f>
        <v>720</v>
      </c>
      <c r="N94" s="14">
        <f>SUM(N95:N96)</f>
        <v>85</v>
      </c>
      <c r="O94" s="16"/>
    </row>
    <row r="95" spans="1:15" ht="15" customHeight="1">
      <c r="A95" s="11" t="s">
        <v>60</v>
      </c>
      <c r="B95" s="8">
        <f t="shared" si="19"/>
        <v>11901</v>
      </c>
      <c r="C95" s="15">
        <f t="shared" si="12"/>
        <v>11743</v>
      </c>
      <c r="D95" s="15">
        <v>5000</v>
      </c>
      <c r="E95" s="15">
        <v>3011</v>
      </c>
      <c r="F95" s="15">
        <v>142</v>
      </c>
      <c r="G95" s="15">
        <v>1834</v>
      </c>
      <c r="H95" s="21">
        <v>1165</v>
      </c>
      <c r="I95" s="21">
        <v>591</v>
      </c>
      <c r="J95" s="15"/>
      <c r="K95" s="14">
        <f t="shared" si="20"/>
        <v>158</v>
      </c>
      <c r="L95" s="20">
        <v>107</v>
      </c>
      <c r="M95" s="21">
        <v>32</v>
      </c>
      <c r="N95" s="21">
        <v>19</v>
      </c>
      <c r="O95" s="17"/>
    </row>
    <row r="96" spans="1:15" s="12" customFormat="1" ht="15" customHeight="1">
      <c r="A96" s="11" t="s">
        <v>61</v>
      </c>
      <c r="B96" s="8">
        <f t="shared" si="19"/>
        <v>20075</v>
      </c>
      <c r="C96" s="15">
        <f t="shared" si="12"/>
        <v>19020</v>
      </c>
      <c r="D96" s="15">
        <v>8948</v>
      </c>
      <c r="E96" s="15">
        <v>3965</v>
      </c>
      <c r="F96" s="15">
        <v>247</v>
      </c>
      <c r="G96" s="15">
        <v>3020</v>
      </c>
      <c r="H96" s="21">
        <v>1900</v>
      </c>
      <c r="I96" s="21">
        <v>940</v>
      </c>
      <c r="J96" s="15">
        <v>99</v>
      </c>
      <c r="K96" s="14">
        <f t="shared" si="20"/>
        <v>956</v>
      </c>
      <c r="L96" s="22">
        <v>202</v>
      </c>
      <c r="M96" s="21">
        <v>688</v>
      </c>
      <c r="N96" s="21">
        <v>66</v>
      </c>
      <c r="O96" s="16"/>
    </row>
    <row r="97" spans="1:15" ht="15" customHeight="1">
      <c r="A97" s="10" t="s">
        <v>62</v>
      </c>
      <c r="B97" s="8">
        <f t="shared" si="19"/>
        <v>65750</v>
      </c>
      <c r="C97" s="14">
        <f aca="true" t="shared" si="30" ref="C97:N97">C98+C99+C103</f>
        <v>63025</v>
      </c>
      <c r="D97" s="14">
        <f t="shared" si="30"/>
        <v>31991</v>
      </c>
      <c r="E97" s="14">
        <f t="shared" si="30"/>
        <v>11752</v>
      </c>
      <c r="F97" s="14">
        <f t="shared" si="30"/>
        <v>639</v>
      </c>
      <c r="G97" s="14">
        <f t="shared" si="30"/>
        <v>9095</v>
      </c>
      <c r="H97" s="14">
        <f t="shared" si="30"/>
        <v>6350</v>
      </c>
      <c r="I97" s="14">
        <f t="shared" si="30"/>
        <v>3198</v>
      </c>
      <c r="J97" s="14">
        <f t="shared" si="30"/>
        <v>171</v>
      </c>
      <c r="K97" s="14">
        <f t="shared" si="20"/>
        <v>2554</v>
      </c>
      <c r="L97" s="14">
        <f t="shared" si="30"/>
        <v>852</v>
      </c>
      <c r="M97" s="14">
        <f t="shared" si="30"/>
        <v>1584</v>
      </c>
      <c r="N97" s="14">
        <f t="shared" si="30"/>
        <v>118</v>
      </c>
      <c r="O97" s="16"/>
    </row>
    <row r="98" spans="1:15" ht="15" customHeight="1">
      <c r="A98" s="10" t="s">
        <v>151</v>
      </c>
      <c r="B98" s="8">
        <f t="shared" si="19"/>
        <v>206</v>
      </c>
      <c r="C98" s="15">
        <f t="shared" si="12"/>
        <v>0</v>
      </c>
      <c r="D98" s="15"/>
      <c r="E98" s="15"/>
      <c r="F98" s="15"/>
      <c r="G98" s="15"/>
      <c r="H98" s="15"/>
      <c r="I98" s="15"/>
      <c r="J98" s="15">
        <v>171</v>
      </c>
      <c r="K98" s="14">
        <f t="shared" si="20"/>
        <v>35</v>
      </c>
      <c r="L98" s="20">
        <v>35</v>
      </c>
      <c r="M98" s="15">
        <v>0</v>
      </c>
      <c r="N98" s="15">
        <v>0</v>
      </c>
      <c r="O98" s="17"/>
    </row>
    <row r="99" spans="1:15" ht="15" customHeight="1">
      <c r="A99" s="10" t="s">
        <v>152</v>
      </c>
      <c r="B99" s="8">
        <f t="shared" si="19"/>
        <v>19788</v>
      </c>
      <c r="C99" s="14">
        <f aca="true" t="shared" si="31" ref="C99:I99">SUM(C100:C102)</f>
        <v>19106</v>
      </c>
      <c r="D99" s="14">
        <f t="shared" si="31"/>
        <v>10343</v>
      </c>
      <c r="E99" s="14">
        <f t="shared" si="31"/>
        <v>2703</v>
      </c>
      <c r="F99" s="14">
        <f t="shared" si="31"/>
        <v>298</v>
      </c>
      <c r="G99" s="14">
        <f t="shared" si="31"/>
        <v>2844</v>
      </c>
      <c r="H99" s="14">
        <f t="shared" si="31"/>
        <v>1946</v>
      </c>
      <c r="I99" s="14">
        <f t="shared" si="31"/>
        <v>972</v>
      </c>
      <c r="J99" s="14">
        <f>SUM(J100:J102)</f>
        <v>0</v>
      </c>
      <c r="K99" s="14">
        <f t="shared" si="20"/>
        <v>682</v>
      </c>
      <c r="L99" s="14">
        <f>SUM(L100:L102)</f>
        <v>140</v>
      </c>
      <c r="M99" s="14">
        <f>SUM(M100:M102)</f>
        <v>495</v>
      </c>
      <c r="N99" s="14">
        <f>SUM(N100:N102)</f>
        <v>47</v>
      </c>
      <c r="O99" s="16"/>
    </row>
    <row r="100" spans="1:15" ht="15" customHeight="1">
      <c r="A100" s="11" t="s">
        <v>63</v>
      </c>
      <c r="B100" s="8">
        <f t="shared" si="19"/>
        <v>6500</v>
      </c>
      <c r="C100" s="15">
        <f t="shared" si="12"/>
        <v>6324</v>
      </c>
      <c r="D100" s="15">
        <v>3573</v>
      </c>
      <c r="E100" s="15">
        <v>831</v>
      </c>
      <c r="F100" s="15">
        <v>90</v>
      </c>
      <c r="G100" s="15">
        <v>867</v>
      </c>
      <c r="H100" s="21">
        <v>642</v>
      </c>
      <c r="I100" s="21">
        <v>321</v>
      </c>
      <c r="J100" s="15"/>
      <c r="K100" s="14">
        <f t="shared" si="20"/>
        <v>176</v>
      </c>
      <c r="L100" s="20">
        <v>27</v>
      </c>
      <c r="M100" s="21">
        <v>136</v>
      </c>
      <c r="N100" s="21">
        <v>13</v>
      </c>
      <c r="O100" s="17"/>
    </row>
    <row r="101" spans="1:15" ht="15" customHeight="1">
      <c r="A101" s="11" t="s">
        <v>64</v>
      </c>
      <c r="B101" s="8">
        <f t="shared" si="19"/>
        <v>7250</v>
      </c>
      <c r="C101" s="15">
        <f t="shared" si="12"/>
        <v>6909</v>
      </c>
      <c r="D101" s="15">
        <v>3663</v>
      </c>
      <c r="E101" s="15">
        <v>926</v>
      </c>
      <c r="F101" s="15">
        <v>108</v>
      </c>
      <c r="G101" s="15">
        <v>1176</v>
      </c>
      <c r="H101" s="21">
        <v>691</v>
      </c>
      <c r="I101" s="21">
        <v>345</v>
      </c>
      <c r="J101" s="15"/>
      <c r="K101" s="14">
        <f t="shared" si="20"/>
        <v>341</v>
      </c>
      <c r="L101" s="20">
        <v>65</v>
      </c>
      <c r="M101" s="21">
        <v>264</v>
      </c>
      <c r="N101" s="21">
        <v>12</v>
      </c>
      <c r="O101" s="17"/>
    </row>
    <row r="102" spans="1:15" ht="15" customHeight="1">
      <c r="A102" s="11" t="s">
        <v>65</v>
      </c>
      <c r="B102" s="8">
        <f t="shared" si="19"/>
        <v>6038</v>
      </c>
      <c r="C102" s="15">
        <f t="shared" si="12"/>
        <v>5873</v>
      </c>
      <c r="D102" s="15">
        <v>3107</v>
      </c>
      <c r="E102" s="15">
        <v>946</v>
      </c>
      <c r="F102" s="15">
        <v>100</v>
      </c>
      <c r="G102" s="15">
        <v>801</v>
      </c>
      <c r="H102" s="21">
        <v>613</v>
      </c>
      <c r="I102" s="21">
        <v>306</v>
      </c>
      <c r="J102" s="15"/>
      <c r="K102" s="14">
        <f t="shared" si="20"/>
        <v>165</v>
      </c>
      <c r="L102" s="20">
        <v>48</v>
      </c>
      <c r="M102" s="21">
        <v>95</v>
      </c>
      <c r="N102" s="21">
        <v>22</v>
      </c>
      <c r="O102" s="17"/>
    </row>
    <row r="103" spans="1:15" ht="15" customHeight="1">
      <c r="A103" s="10" t="s">
        <v>153</v>
      </c>
      <c r="B103" s="8">
        <f t="shared" si="19"/>
        <v>45756</v>
      </c>
      <c r="C103" s="14">
        <f aca="true" t="shared" si="32" ref="C103:I103">SUM(C104:C105)</f>
        <v>43919</v>
      </c>
      <c r="D103" s="14">
        <f t="shared" si="32"/>
        <v>21648</v>
      </c>
      <c r="E103" s="14">
        <f t="shared" si="32"/>
        <v>9049</v>
      </c>
      <c r="F103" s="14">
        <f t="shared" si="32"/>
        <v>341</v>
      </c>
      <c r="G103" s="14">
        <f t="shared" si="32"/>
        <v>6251</v>
      </c>
      <c r="H103" s="14">
        <f t="shared" si="32"/>
        <v>4404</v>
      </c>
      <c r="I103" s="14">
        <f t="shared" si="32"/>
        <v>2226</v>
      </c>
      <c r="J103" s="14">
        <f>SUM(J104:J105)</f>
        <v>0</v>
      </c>
      <c r="K103" s="14">
        <f t="shared" si="20"/>
        <v>1837</v>
      </c>
      <c r="L103" s="14">
        <f>SUM(L104:L105)</f>
        <v>677</v>
      </c>
      <c r="M103" s="14">
        <f>SUM(M104:M105)</f>
        <v>1089</v>
      </c>
      <c r="N103" s="14">
        <f>SUM(N104:N105)</f>
        <v>71</v>
      </c>
      <c r="O103" s="16"/>
    </row>
    <row r="104" spans="1:15" ht="15" customHeight="1">
      <c r="A104" s="11" t="s">
        <v>66</v>
      </c>
      <c r="B104" s="8">
        <f t="shared" si="19"/>
        <v>19132</v>
      </c>
      <c r="C104" s="15">
        <f>SUM(D104:I104)</f>
        <v>18258</v>
      </c>
      <c r="D104" s="15">
        <v>8214</v>
      </c>
      <c r="E104" s="15">
        <v>4208</v>
      </c>
      <c r="F104" s="15">
        <v>134</v>
      </c>
      <c r="G104" s="15">
        <v>2991</v>
      </c>
      <c r="H104" s="21">
        <v>1814</v>
      </c>
      <c r="I104" s="21">
        <v>897</v>
      </c>
      <c r="J104" s="15"/>
      <c r="K104" s="14">
        <f t="shared" si="20"/>
        <v>874</v>
      </c>
      <c r="L104" s="20">
        <v>364</v>
      </c>
      <c r="M104" s="21">
        <v>486</v>
      </c>
      <c r="N104" s="21">
        <v>24</v>
      </c>
      <c r="O104" s="17"/>
    </row>
    <row r="105" spans="1:15" s="12" customFormat="1" ht="15" customHeight="1">
      <c r="A105" s="11" t="s">
        <v>67</v>
      </c>
      <c r="B105" s="8">
        <f t="shared" si="19"/>
        <v>26624</v>
      </c>
      <c r="C105" s="15">
        <f>SUM(D105:I105)</f>
        <v>25661</v>
      </c>
      <c r="D105" s="15">
        <v>13434</v>
      </c>
      <c r="E105" s="15">
        <v>4841</v>
      </c>
      <c r="F105" s="15">
        <v>207</v>
      </c>
      <c r="G105" s="15">
        <v>3260</v>
      </c>
      <c r="H105" s="21">
        <v>2590</v>
      </c>
      <c r="I105" s="21">
        <v>1329</v>
      </c>
      <c r="J105" s="15"/>
      <c r="K105" s="14">
        <f t="shared" si="20"/>
        <v>963</v>
      </c>
      <c r="L105" s="22">
        <v>313</v>
      </c>
      <c r="M105" s="21">
        <v>603</v>
      </c>
      <c r="N105" s="21">
        <v>47</v>
      </c>
      <c r="O105" s="16"/>
    </row>
    <row r="106" spans="1:15" s="12" customFormat="1" ht="15" customHeight="1">
      <c r="A106" s="10" t="s">
        <v>68</v>
      </c>
      <c r="B106" s="8">
        <f t="shared" si="19"/>
        <v>91505</v>
      </c>
      <c r="C106" s="14">
        <f aca="true" t="shared" si="33" ref="C106:N106">C107+C108+C111</f>
        <v>87666</v>
      </c>
      <c r="D106" s="14">
        <f t="shared" si="33"/>
        <v>42819</v>
      </c>
      <c r="E106" s="14">
        <f t="shared" si="33"/>
        <v>17254</v>
      </c>
      <c r="F106" s="14">
        <f t="shared" si="33"/>
        <v>870</v>
      </c>
      <c r="G106" s="14">
        <f t="shared" si="33"/>
        <v>13615</v>
      </c>
      <c r="H106" s="14">
        <f t="shared" si="33"/>
        <v>8736</v>
      </c>
      <c r="I106" s="14">
        <f t="shared" si="33"/>
        <v>4372</v>
      </c>
      <c r="J106" s="14">
        <f t="shared" si="33"/>
        <v>294</v>
      </c>
      <c r="K106" s="14">
        <f t="shared" si="20"/>
        <v>3545</v>
      </c>
      <c r="L106" s="14">
        <f t="shared" si="33"/>
        <v>1948</v>
      </c>
      <c r="M106" s="14">
        <f t="shared" si="33"/>
        <v>1464</v>
      </c>
      <c r="N106" s="14">
        <f t="shared" si="33"/>
        <v>133</v>
      </c>
      <c r="O106" s="16"/>
    </row>
    <row r="107" spans="1:15" s="9" customFormat="1" ht="15" customHeight="1">
      <c r="A107" s="10" t="s">
        <v>154</v>
      </c>
      <c r="B107" s="8">
        <f t="shared" si="19"/>
        <v>1124</v>
      </c>
      <c r="C107" s="15">
        <f>SUM(D107:I107)</f>
        <v>716</v>
      </c>
      <c r="D107" s="15">
        <v>309</v>
      </c>
      <c r="E107" s="15">
        <v>159</v>
      </c>
      <c r="F107" s="15">
        <v>33</v>
      </c>
      <c r="G107" s="15">
        <v>107</v>
      </c>
      <c r="H107" s="15">
        <v>72</v>
      </c>
      <c r="I107" s="15">
        <v>36</v>
      </c>
      <c r="J107" s="15">
        <v>294</v>
      </c>
      <c r="K107" s="14">
        <f t="shared" si="20"/>
        <v>114</v>
      </c>
      <c r="L107" s="22">
        <v>114</v>
      </c>
      <c r="M107" s="15">
        <v>0</v>
      </c>
      <c r="N107" s="15">
        <v>0</v>
      </c>
      <c r="O107" s="15"/>
    </row>
    <row r="108" spans="1:15" s="9" customFormat="1" ht="15" customHeight="1">
      <c r="A108" s="10" t="s">
        <v>155</v>
      </c>
      <c r="B108" s="8">
        <f t="shared" si="19"/>
        <v>10787</v>
      </c>
      <c r="C108" s="14">
        <f aca="true" t="shared" si="34" ref="C108:I108">SUM(C109:C110)</f>
        <v>10462</v>
      </c>
      <c r="D108" s="14">
        <f t="shared" si="34"/>
        <v>5057</v>
      </c>
      <c r="E108" s="14">
        <f t="shared" si="34"/>
        <v>2045</v>
      </c>
      <c r="F108" s="14">
        <f t="shared" si="34"/>
        <v>133</v>
      </c>
      <c r="G108" s="14">
        <f t="shared" si="34"/>
        <v>1628</v>
      </c>
      <c r="H108" s="14">
        <f t="shared" si="34"/>
        <v>1073</v>
      </c>
      <c r="I108" s="14">
        <f t="shared" si="34"/>
        <v>526</v>
      </c>
      <c r="J108" s="14">
        <f>SUM(J109:J110)</f>
        <v>0</v>
      </c>
      <c r="K108" s="14">
        <f t="shared" si="20"/>
        <v>325</v>
      </c>
      <c r="L108" s="14">
        <f>SUM(L109:L110)</f>
        <v>109</v>
      </c>
      <c r="M108" s="14">
        <f>SUM(M109:M110)</f>
        <v>207</v>
      </c>
      <c r="N108" s="14">
        <f>SUM(N109:N110)</f>
        <v>9</v>
      </c>
      <c r="O108" s="16"/>
    </row>
    <row r="109" spans="1:15" ht="15" customHeight="1">
      <c r="A109" s="11" t="s">
        <v>69</v>
      </c>
      <c r="B109" s="8">
        <f t="shared" si="19"/>
        <v>5666</v>
      </c>
      <c r="C109" s="15">
        <f>SUM(D109:I109)</f>
        <v>5503</v>
      </c>
      <c r="D109" s="15">
        <v>2838</v>
      </c>
      <c r="E109" s="15">
        <v>893</v>
      </c>
      <c r="F109" s="15">
        <v>72</v>
      </c>
      <c r="G109" s="15">
        <v>856</v>
      </c>
      <c r="H109" s="21">
        <v>563</v>
      </c>
      <c r="I109" s="21">
        <v>281</v>
      </c>
      <c r="J109" s="15"/>
      <c r="K109" s="14">
        <f t="shared" si="20"/>
        <v>163</v>
      </c>
      <c r="L109" s="20">
        <v>62</v>
      </c>
      <c r="M109" s="21">
        <v>96</v>
      </c>
      <c r="N109" s="21">
        <v>5</v>
      </c>
      <c r="O109" s="17"/>
    </row>
    <row r="110" spans="1:15" ht="15" customHeight="1">
      <c r="A110" s="11" t="s">
        <v>70</v>
      </c>
      <c r="B110" s="8">
        <f t="shared" si="19"/>
        <v>5121</v>
      </c>
      <c r="C110" s="15">
        <f>SUM(D110:I110)</f>
        <v>4959</v>
      </c>
      <c r="D110" s="15">
        <v>2219</v>
      </c>
      <c r="E110" s="15">
        <v>1152</v>
      </c>
      <c r="F110" s="15">
        <v>61</v>
      </c>
      <c r="G110" s="15">
        <v>772</v>
      </c>
      <c r="H110" s="21">
        <v>510</v>
      </c>
      <c r="I110" s="21">
        <v>245</v>
      </c>
      <c r="J110" s="15"/>
      <c r="K110" s="14">
        <f t="shared" si="20"/>
        <v>162</v>
      </c>
      <c r="L110" s="20">
        <v>47</v>
      </c>
      <c r="M110" s="21">
        <v>111</v>
      </c>
      <c r="N110" s="21">
        <v>4</v>
      </c>
      <c r="O110" s="17"/>
    </row>
    <row r="111" spans="1:15" ht="15" customHeight="1">
      <c r="A111" s="10" t="s">
        <v>156</v>
      </c>
      <c r="B111" s="8">
        <f t="shared" si="19"/>
        <v>79594</v>
      </c>
      <c r="C111" s="14">
        <f aca="true" t="shared" si="35" ref="C111:I111">SUM(C112:C116)</f>
        <v>76488</v>
      </c>
      <c r="D111" s="14">
        <f t="shared" si="35"/>
        <v>37453</v>
      </c>
      <c r="E111" s="14">
        <f t="shared" si="35"/>
        <v>15050</v>
      </c>
      <c r="F111" s="14">
        <f t="shared" si="35"/>
        <v>704</v>
      </c>
      <c r="G111" s="14">
        <f t="shared" si="35"/>
        <v>11880</v>
      </c>
      <c r="H111" s="14">
        <f t="shared" si="35"/>
        <v>7591</v>
      </c>
      <c r="I111" s="14">
        <f t="shared" si="35"/>
        <v>3810</v>
      </c>
      <c r="J111" s="14">
        <f>SUM(J112:J116)</f>
        <v>0</v>
      </c>
      <c r="K111" s="14">
        <f t="shared" si="20"/>
        <v>3106</v>
      </c>
      <c r="L111" s="14">
        <f>SUM(L112:L116)</f>
        <v>1725</v>
      </c>
      <c r="M111" s="14">
        <f>SUM(M112:M116)</f>
        <v>1257</v>
      </c>
      <c r="N111" s="14">
        <f>SUM(N112:N116)</f>
        <v>124</v>
      </c>
      <c r="O111" s="16"/>
    </row>
    <row r="112" spans="1:15" ht="15" customHeight="1">
      <c r="A112" s="11" t="s">
        <v>157</v>
      </c>
      <c r="B112" s="8">
        <f t="shared" si="19"/>
        <v>13487</v>
      </c>
      <c r="C112" s="15">
        <f>SUM(D112:I112)</f>
        <v>13102</v>
      </c>
      <c r="D112" s="15">
        <v>6136</v>
      </c>
      <c r="E112" s="15">
        <v>2706</v>
      </c>
      <c r="F112" s="15">
        <v>120</v>
      </c>
      <c r="G112" s="15">
        <v>2220</v>
      </c>
      <c r="H112" s="21">
        <v>1280</v>
      </c>
      <c r="I112" s="21">
        <v>640</v>
      </c>
      <c r="J112" s="15"/>
      <c r="K112" s="14">
        <f t="shared" si="20"/>
        <v>385</v>
      </c>
      <c r="L112" s="20">
        <v>138</v>
      </c>
      <c r="M112" s="21">
        <v>230</v>
      </c>
      <c r="N112" s="21">
        <v>17</v>
      </c>
      <c r="O112" s="17"/>
    </row>
    <row r="113" spans="1:15" ht="15" customHeight="1">
      <c r="A113" s="11" t="s">
        <v>72</v>
      </c>
      <c r="B113" s="8">
        <f t="shared" si="19"/>
        <v>24701</v>
      </c>
      <c r="C113" s="15">
        <f>SUM(D113:I113)</f>
        <v>23560</v>
      </c>
      <c r="D113" s="15">
        <v>12150</v>
      </c>
      <c r="E113" s="15">
        <v>3880</v>
      </c>
      <c r="F113" s="15">
        <v>319</v>
      </c>
      <c r="G113" s="15">
        <v>3678</v>
      </c>
      <c r="H113" s="21">
        <v>2356</v>
      </c>
      <c r="I113" s="21">
        <v>1177</v>
      </c>
      <c r="J113" s="15"/>
      <c r="K113" s="14">
        <f t="shared" si="20"/>
        <v>1141</v>
      </c>
      <c r="L113" s="20">
        <v>804</v>
      </c>
      <c r="M113" s="21">
        <v>292</v>
      </c>
      <c r="N113" s="21">
        <v>45</v>
      </c>
      <c r="O113" s="17"/>
    </row>
    <row r="114" spans="1:15" ht="15" customHeight="1">
      <c r="A114" s="11" t="s">
        <v>73</v>
      </c>
      <c r="B114" s="8">
        <f t="shared" si="19"/>
        <v>13367</v>
      </c>
      <c r="C114" s="15">
        <f>SUM(D114:I114)</f>
        <v>12923</v>
      </c>
      <c r="D114" s="15">
        <v>6742</v>
      </c>
      <c r="E114" s="15">
        <v>2356</v>
      </c>
      <c r="F114" s="15">
        <v>71</v>
      </c>
      <c r="G114" s="15">
        <v>1769</v>
      </c>
      <c r="H114" s="21">
        <v>1330</v>
      </c>
      <c r="I114" s="21">
        <v>655</v>
      </c>
      <c r="J114" s="15"/>
      <c r="K114" s="14">
        <f t="shared" si="20"/>
        <v>444</v>
      </c>
      <c r="L114" s="20">
        <v>397</v>
      </c>
      <c r="M114" s="21">
        <v>23</v>
      </c>
      <c r="N114" s="21">
        <v>24</v>
      </c>
      <c r="O114" s="17"/>
    </row>
    <row r="115" spans="1:15" ht="15" customHeight="1">
      <c r="A115" s="11" t="s">
        <v>71</v>
      </c>
      <c r="B115" s="8">
        <f t="shared" si="19"/>
        <v>18603</v>
      </c>
      <c r="C115" s="15">
        <f>SUM(D115:I115)</f>
        <v>17642</v>
      </c>
      <c r="D115" s="15">
        <v>8018</v>
      </c>
      <c r="E115" s="15">
        <v>4098</v>
      </c>
      <c r="F115" s="15">
        <v>141</v>
      </c>
      <c r="G115" s="15">
        <v>2758</v>
      </c>
      <c r="H115" s="21">
        <v>1751</v>
      </c>
      <c r="I115" s="21">
        <v>876</v>
      </c>
      <c r="J115" s="15"/>
      <c r="K115" s="14">
        <f t="shared" si="20"/>
        <v>961</v>
      </c>
      <c r="L115" s="20">
        <v>320</v>
      </c>
      <c r="M115" s="21">
        <v>617</v>
      </c>
      <c r="N115" s="21">
        <v>24</v>
      </c>
      <c r="O115" s="17"/>
    </row>
    <row r="116" spans="1:15" ht="15" customHeight="1">
      <c r="A116" s="11" t="s">
        <v>74</v>
      </c>
      <c r="B116" s="8">
        <f t="shared" si="19"/>
        <v>9436</v>
      </c>
      <c r="C116" s="15">
        <f>SUM(D116:I116)</f>
        <v>9261</v>
      </c>
      <c r="D116" s="15">
        <v>4407</v>
      </c>
      <c r="E116" s="15">
        <v>2010</v>
      </c>
      <c r="F116" s="15">
        <v>53</v>
      </c>
      <c r="G116" s="15">
        <v>1455</v>
      </c>
      <c r="H116" s="21">
        <v>874</v>
      </c>
      <c r="I116" s="21">
        <v>462</v>
      </c>
      <c r="J116" s="15"/>
      <c r="K116" s="14">
        <f t="shared" si="20"/>
        <v>175</v>
      </c>
      <c r="L116" s="20">
        <v>66</v>
      </c>
      <c r="M116" s="21">
        <v>95</v>
      </c>
      <c r="N116" s="21">
        <v>14</v>
      </c>
      <c r="O116" s="17"/>
    </row>
    <row r="117" spans="1:15" ht="15" customHeight="1">
      <c r="A117" s="10" t="s">
        <v>75</v>
      </c>
      <c r="B117" s="8">
        <f t="shared" si="19"/>
        <v>33844</v>
      </c>
      <c r="C117" s="14">
        <f aca="true" t="shared" si="36" ref="C117:N117">C118+C119+C122</f>
        <v>33104</v>
      </c>
      <c r="D117" s="14">
        <f t="shared" si="36"/>
        <v>16717</v>
      </c>
      <c r="E117" s="14">
        <f t="shared" si="36"/>
        <v>5926</v>
      </c>
      <c r="F117" s="14">
        <f t="shared" si="36"/>
        <v>562</v>
      </c>
      <c r="G117" s="14">
        <f t="shared" si="36"/>
        <v>4919</v>
      </c>
      <c r="H117" s="14">
        <f t="shared" si="36"/>
        <v>3315</v>
      </c>
      <c r="I117" s="14">
        <f t="shared" si="36"/>
        <v>1665</v>
      </c>
      <c r="J117" s="14">
        <f t="shared" si="36"/>
        <v>94</v>
      </c>
      <c r="K117" s="14">
        <f t="shared" si="20"/>
        <v>646</v>
      </c>
      <c r="L117" s="14">
        <f t="shared" si="36"/>
        <v>178</v>
      </c>
      <c r="M117" s="14">
        <f t="shared" si="36"/>
        <v>382</v>
      </c>
      <c r="N117" s="14">
        <f t="shared" si="36"/>
        <v>86</v>
      </c>
      <c r="O117" s="16"/>
    </row>
    <row r="118" spans="1:15" s="12" customFormat="1" ht="15" customHeight="1">
      <c r="A118" s="10" t="s">
        <v>158</v>
      </c>
      <c r="B118" s="8">
        <f t="shared" si="19"/>
        <v>94</v>
      </c>
      <c r="C118" s="15">
        <f>SUM(D118:I118)</f>
        <v>0</v>
      </c>
      <c r="D118" s="14"/>
      <c r="E118" s="14"/>
      <c r="F118" s="14"/>
      <c r="G118" s="14"/>
      <c r="H118" s="14"/>
      <c r="I118" s="14"/>
      <c r="J118" s="15">
        <v>94</v>
      </c>
      <c r="K118" s="14">
        <f t="shared" si="20"/>
        <v>0</v>
      </c>
      <c r="L118" s="23"/>
      <c r="M118" s="14">
        <v>0</v>
      </c>
      <c r="N118" s="14">
        <v>0</v>
      </c>
      <c r="O118" s="16"/>
    </row>
    <row r="119" spans="1:15" s="12" customFormat="1" ht="15" customHeight="1">
      <c r="A119" s="10" t="s">
        <v>159</v>
      </c>
      <c r="B119" s="8">
        <f t="shared" si="19"/>
        <v>14577</v>
      </c>
      <c r="C119" s="14">
        <f aca="true" t="shared" si="37" ref="C119:I119">SUM(C120:C121)</f>
        <v>14306</v>
      </c>
      <c r="D119" s="14">
        <f t="shared" si="37"/>
        <v>7827</v>
      </c>
      <c r="E119" s="14">
        <f t="shared" si="37"/>
        <v>2025</v>
      </c>
      <c r="F119" s="14">
        <f t="shared" si="37"/>
        <v>192</v>
      </c>
      <c r="G119" s="14">
        <f t="shared" si="37"/>
        <v>2121</v>
      </c>
      <c r="H119" s="14">
        <f t="shared" si="37"/>
        <v>1435</v>
      </c>
      <c r="I119" s="14">
        <f t="shared" si="37"/>
        <v>706</v>
      </c>
      <c r="J119" s="14">
        <f>SUM(J120:J121)</f>
        <v>0</v>
      </c>
      <c r="K119" s="14">
        <f t="shared" si="20"/>
        <v>271</v>
      </c>
      <c r="L119" s="14">
        <f>SUM(L120:L121)</f>
        <v>89</v>
      </c>
      <c r="M119" s="14">
        <f>SUM(M120:M121)</f>
        <v>140</v>
      </c>
      <c r="N119" s="14">
        <f>SUM(N120:N121)</f>
        <v>42</v>
      </c>
      <c r="O119" s="16"/>
    </row>
    <row r="120" spans="1:15" s="9" customFormat="1" ht="15" customHeight="1">
      <c r="A120" s="11" t="s">
        <v>76</v>
      </c>
      <c r="B120" s="8">
        <f t="shared" si="19"/>
        <v>8403</v>
      </c>
      <c r="C120" s="15">
        <f>SUM(D120:I120)</f>
        <v>8222</v>
      </c>
      <c r="D120" s="15">
        <v>4424</v>
      </c>
      <c r="E120" s="15">
        <v>1204</v>
      </c>
      <c r="F120" s="15">
        <v>99</v>
      </c>
      <c r="G120" s="15">
        <v>1288</v>
      </c>
      <c r="H120" s="21">
        <v>818</v>
      </c>
      <c r="I120" s="21">
        <v>389</v>
      </c>
      <c r="J120" s="15"/>
      <c r="K120" s="14">
        <f t="shared" si="20"/>
        <v>181</v>
      </c>
      <c r="L120" s="22">
        <v>57</v>
      </c>
      <c r="M120" s="21">
        <v>93</v>
      </c>
      <c r="N120" s="21">
        <v>31</v>
      </c>
      <c r="O120" s="16"/>
    </row>
    <row r="121" spans="1:15" s="9" customFormat="1" ht="15" customHeight="1">
      <c r="A121" s="11" t="s">
        <v>77</v>
      </c>
      <c r="B121" s="8">
        <f t="shared" si="19"/>
        <v>6174</v>
      </c>
      <c r="C121" s="15">
        <f>SUM(D121:I121)</f>
        <v>6084</v>
      </c>
      <c r="D121" s="15">
        <v>3403</v>
      </c>
      <c r="E121" s="15">
        <v>821</v>
      </c>
      <c r="F121" s="15">
        <v>93</v>
      </c>
      <c r="G121" s="15">
        <v>833</v>
      </c>
      <c r="H121" s="21">
        <v>617</v>
      </c>
      <c r="I121" s="21">
        <v>317</v>
      </c>
      <c r="J121" s="15"/>
      <c r="K121" s="14">
        <f t="shared" si="20"/>
        <v>90</v>
      </c>
      <c r="L121" s="22">
        <v>32</v>
      </c>
      <c r="M121" s="21">
        <v>47</v>
      </c>
      <c r="N121" s="21">
        <v>11</v>
      </c>
      <c r="O121" s="16"/>
    </row>
    <row r="122" spans="1:15" ht="15" customHeight="1">
      <c r="A122" s="10" t="s">
        <v>160</v>
      </c>
      <c r="B122" s="8">
        <f t="shared" si="19"/>
        <v>19173</v>
      </c>
      <c r="C122" s="14">
        <f aca="true" t="shared" si="38" ref="C122:I122">SUM(C123:C125)</f>
        <v>18798</v>
      </c>
      <c r="D122" s="14">
        <f t="shared" si="38"/>
        <v>8890</v>
      </c>
      <c r="E122" s="14">
        <f t="shared" si="38"/>
        <v>3901</v>
      </c>
      <c r="F122" s="14">
        <f t="shared" si="38"/>
        <v>370</v>
      </c>
      <c r="G122" s="14">
        <f t="shared" si="38"/>
        <v>2798</v>
      </c>
      <c r="H122" s="14">
        <f t="shared" si="38"/>
        <v>1880</v>
      </c>
      <c r="I122" s="14">
        <f t="shared" si="38"/>
        <v>959</v>
      </c>
      <c r="J122" s="14">
        <f>SUM(J123:J125)</f>
        <v>0</v>
      </c>
      <c r="K122" s="14">
        <f t="shared" si="20"/>
        <v>375</v>
      </c>
      <c r="L122" s="14">
        <f>SUM(L123:L125)</f>
        <v>89</v>
      </c>
      <c r="M122" s="14">
        <f>SUM(M123:M125)</f>
        <v>242</v>
      </c>
      <c r="N122" s="14">
        <f>SUM(N123:N125)</f>
        <v>44</v>
      </c>
      <c r="O122" s="17"/>
    </row>
    <row r="123" spans="1:15" ht="15" customHeight="1">
      <c r="A123" s="11" t="s">
        <v>78</v>
      </c>
      <c r="B123" s="8">
        <f t="shared" si="19"/>
        <v>7315</v>
      </c>
      <c r="C123" s="15">
        <f>SUM(D123:I123)</f>
        <v>7191</v>
      </c>
      <c r="D123" s="15">
        <v>3142</v>
      </c>
      <c r="E123" s="15">
        <v>1819</v>
      </c>
      <c r="F123" s="15">
        <v>142</v>
      </c>
      <c r="G123" s="15">
        <v>985</v>
      </c>
      <c r="H123" s="21">
        <v>729</v>
      </c>
      <c r="I123" s="21">
        <v>374</v>
      </c>
      <c r="J123" s="15"/>
      <c r="K123" s="14">
        <f t="shared" si="20"/>
        <v>124</v>
      </c>
      <c r="L123" s="20">
        <v>31</v>
      </c>
      <c r="M123" s="21">
        <v>77</v>
      </c>
      <c r="N123" s="21">
        <v>16</v>
      </c>
      <c r="O123" s="17"/>
    </row>
    <row r="124" spans="1:15" ht="15" customHeight="1">
      <c r="A124" s="11" t="s">
        <v>79</v>
      </c>
      <c r="B124" s="8">
        <f t="shared" si="19"/>
        <v>6638</v>
      </c>
      <c r="C124" s="15">
        <f>SUM(D124:I124)</f>
        <v>6478</v>
      </c>
      <c r="D124" s="15">
        <v>3193</v>
      </c>
      <c r="E124" s="15">
        <v>1228</v>
      </c>
      <c r="F124" s="15">
        <v>74</v>
      </c>
      <c r="G124" s="15">
        <v>1011</v>
      </c>
      <c r="H124" s="21">
        <v>642</v>
      </c>
      <c r="I124" s="21">
        <v>330</v>
      </c>
      <c r="J124" s="15"/>
      <c r="K124" s="14">
        <f t="shared" si="20"/>
        <v>160</v>
      </c>
      <c r="L124" s="20">
        <v>40</v>
      </c>
      <c r="M124" s="21">
        <v>105</v>
      </c>
      <c r="N124" s="21">
        <v>15</v>
      </c>
      <c r="O124" s="17"/>
    </row>
    <row r="125" spans="1:15" ht="15" customHeight="1">
      <c r="A125" s="11" t="s">
        <v>161</v>
      </c>
      <c r="B125" s="8">
        <f t="shared" si="19"/>
        <v>5220</v>
      </c>
      <c r="C125" s="15">
        <f>SUM(D125:I125)</f>
        <v>5129</v>
      </c>
      <c r="D125" s="15">
        <v>2555</v>
      </c>
      <c r="E125" s="15">
        <v>854</v>
      </c>
      <c r="F125" s="15">
        <v>154</v>
      </c>
      <c r="G125" s="15">
        <v>802</v>
      </c>
      <c r="H125" s="21">
        <v>509</v>
      </c>
      <c r="I125" s="21">
        <v>255</v>
      </c>
      <c r="J125" s="15"/>
      <c r="K125" s="14">
        <f t="shared" si="20"/>
        <v>91</v>
      </c>
      <c r="L125" s="20">
        <v>18</v>
      </c>
      <c r="M125" s="21">
        <v>60</v>
      </c>
      <c r="N125" s="21">
        <v>13</v>
      </c>
      <c r="O125" s="17"/>
    </row>
    <row r="126" spans="1:15" ht="15" customHeight="1">
      <c r="A126" s="10" t="s">
        <v>80</v>
      </c>
      <c r="B126" s="8">
        <f t="shared" si="19"/>
        <v>75725</v>
      </c>
      <c r="C126" s="14">
        <f aca="true" t="shared" si="39" ref="C126:N126">C127+C128+C131</f>
        <v>74687</v>
      </c>
      <c r="D126" s="14">
        <f t="shared" si="39"/>
        <v>45038</v>
      </c>
      <c r="E126" s="14">
        <f t="shared" si="39"/>
        <v>7939</v>
      </c>
      <c r="F126" s="14">
        <f t="shared" si="39"/>
        <v>984</v>
      </c>
      <c r="G126" s="14">
        <f t="shared" si="39"/>
        <v>9445</v>
      </c>
      <c r="H126" s="14">
        <f t="shared" si="39"/>
        <v>7508</v>
      </c>
      <c r="I126" s="14">
        <f t="shared" si="39"/>
        <v>3773</v>
      </c>
      <c r="J126" s="14">
        <f t="shared" si="39"/>
        <v>122</v>
      </c>
      <c r="K126" s="14">
        <f t="shared" si="20"/>
        <v>916</v>
      </c>
      <c r="L126" s="14">
        <f t="shared" si="39"/>
        <v>360</v>
      </c>
      <c r="M126" s="14">
        <f t="shared" si="39"/>
        <v>413</v>
      </c>
      <c r="N126" s="14">
        <f t="shared" si="39"/>
        <v>143</v>
      </c>
      <c r="O126" s="17"/>
    </row>
    <row r="127" spans="1:15" s="12" customFormat="1" ht="15" customHeight="1">
      <c r="A127" s="10" t="s">
        <v>162</v>
      </c>
      <c r="B127" s="8">
        <f t="shared" si="19"/>
        <v>145</v>
      </c>
      <c r="C127" s="15">
        <f>SUM(D127:I127)</f>
        <v>0</v>
      </c>
      <c r="D127" s="14"/>
      <c r="E127" s="14"/>
      <c r="F127" s="14"/>
      <c r="G127" s="14"/>
      <c r="H127" s="14"/>
      <c r="I127" s="14"/>
      <c r="J127" s="15">
        <v>122</v>
      </c>
      <c r="K127" s="14">
        <f t="shared" si="20"/>
        <v>23</v>
      </c>
      <c r="L127" s="23">
        <v>23</v>
      </c>
      <c r="M127" s="14">
        <v>0</v>
      </c>
      <c r="N127" s="14">
        <v>0</v>
      </c>
      <c r="O127" s="16"/>
    </row>
    <row r="128" spans="1:15" s="12" customFormat="1" ht="15" customHeight="1">
      <c r="A128" s="10" t="s">
        <v>163</v>
      </c>
      <c r="B128" s="8">
        <f t="shared" si="19"/>
        <v>9211</v>
      </c>
      <c r="C128" s="14">
        <f aca="true" t="shared" si="40" ref="C128:I128">SUM(C129:C130)</f>
        <v>9111</v>
      </c>
      <c r="D128" s="14">
        <f t="shared" si="40"/>
        <v>4640</v>
      </c>
      <c r="E128" s="14">
        <f t="shared" si="40"/>
        <v>1446</v>
      </c>
      <c r="F128" s="14">
        <f t="shared" si="40"/>
        <v>231</v>
      </c>
      <c r="G128" s="14">
        <f t="shared" si="40"/>
        <v>1421</v>
      </c>
      <c r="H128" s="14">
        <f t="shared" si="40"/>
        <v>942</v>
      </c>
      <c r="I128" s="14">
        <f t="shared" si="40"/>
        <v>431</v>
      </c>
      <c r="J128" s="14">
        <f>SUM(J129:J130)</f>
        <v>0</v>
      </c>
      <c r="K128" s="14">
        <f t="shared" si="20"/>
        <v>100</v>
      </c>
      <c r="L128" s="14">
        <f>SUM(L129:L130)</f>
        <v>55</v>
      </c>
      <c r="M128" s="14">
        <f>SUM(M129:M130)</f>
        <v>31</v>
      </c>
      <c r="N128" s="14">
        <f>SUM(N129:N130)</f>
        <v>14</v>
      </c>
      <c r="O128" s="16"/>
    </row>
    <row r="129" spans="1:15" s="9" customFormat="1" ht="15" customHeight="1">
      <c r="A129" s="11" t="s">
        <v>81</v>
      </c>
      <c r="B129" s="8">
        <f t="shared" si="19"/>
        <v>3607</v>
      </c>
      <c r="C129" s="15">
        <f>SUM(D129:I129)</f>
        <v>3546</v>
      </c>
      <c r="D129" s="15">
        <v>1934</v>
      </c>
      <c r="E129" s="15">
        <v>468</v>
      </c>
      <c r="F129" s="15">
        <v>62</v>
      </c>
      <c r="G129" s="15">
        <v>554</v>
      </c>
      <c r="H129" s="21">
        <v>372</v>
      </c>
      <c r="I129" s="21">
        <v>156</v>
      </c>
      <c r="J129" s="15"/>
      <c r="K129" s="14">
        <f t="shared" si="20"/>
        <v>61</v>
      </c>
      <c r="L129" s="22">
        <v>23</v>
      </c>
      <c r="M129" s="21">
        <v>31</v>
      </c>
      <c r="N129" s="21">
        <v>7</v>
      </c>
      <c r="O129" s="16"/>
    </row>
    <row r="130" spans="1:15" ht="15" customHeight="1">
      <c r="A130" s="11" t="s">
        <v>82</v>
      </c>
      <c r="B130" s="8">
        <f t="shared" si="19"/>
        <v>5604</v>
      </c>
      <c r="C130" s="15">
        <f>SUM(D130:I130)</f>
        <v>5565</v>
      </c>
      <c r="D130" s="15">
        <v>2706</v>
      </c>
      <c r="E130" s="15">
        <v>978</v>
      </c>
      <c r="F130" s="15">
        <v>169</v>
      </c>
      <c r="G130" s="15">
        <v>867</v>
      </c>
      <c r="H130" s="21">
        <v>570</v>
      </c>
      <c r="I130" s="21">
        <v>275</v>
      </c>
      <c r="J130" s="15"/>
      <c r="K130" s="14">
        <f t="shared" si="20"/>
        <v>39</v>
      </c>
      <c r="L130" s="20">
        <v>32</v>
      </c>
      <c r="M130" s="21">
        <v>0</v>
      </c>
      <c r="N130" s="21">
        <v>7</v>
      </c>
      <c r="O130" s="17"/>
    </row>
    <row r="131" spans="1:15" s="9" customFormat="1" ht="15" customHeight="1">
      <c r="A131" s="10" t="s">
        <v>164</v>
      </c>
      <c r="B131" s="8">
        <f t="shared" si="19"/>
        <v>66369</v>
      </c>
      <c r="C131" s="14">
        <f aca="true" t="shared" si="41" ref="C131:I131">SUM(C132:C141)</f>
        <v>65576</v>
      </c>
      <c r="D131" s="14">
        <f t="shared" si="41"/>
        <v>40398</v>
      </c>
      <c r="E131" s="14">
        <f t="shared" si="41"/>
        <v>6493</v>
      </c>
      <c r="F131" s="14">
        <f t="shared" si="41"/>
        <v>753</v>
      </c>
      <c r="G131" s="14">
        <f t="shared" si="41"/>
        <v>8024</v>
      </c>
      <c r="H131" s="14">
        <f t="shared" si="41"/>
        <v>6566</v>
      </c>
      <c r="I131" s="14">
        <f t="shared" si="41"/>
        <v>3342</v>
      </c>
      <c r="J131" s="14">
        <f>SUM(J132:J141)</f>
        <v>0</v>
      </c>
      <c r="K131" s="14">
        <f t="shared" si="20"/>
        <v>793</v>
      </c>
      <c r="L131" s="14">
        <f>SUM(L132:L141)</f>
        <v>282</v>
      </c>
      <c r="M131" s="14">
        <f>SUM(M132:M141)</f>
        <v>382</v>
      </c>
      <c r="N131" s="14">
        <f>SUM(N132:N141)</f>
        <v>129</v>
      </c>
      <c r="O131" s="16"/>
    </row>
    <row r="132" spans="1:15" ht="15" customHeight="1">
      <c r="A132" s="11" t="s">
        <v>83</v>
      </c>
      <c r="B132" s="8">
        <f t="shared" si="19"/>
        <v>5203</v>
      </c>
      <c r="C132" s="15">
        <f aca="true" t="shared" si="42" ref="C132:C141">SUM(D132:I132)</f>
        <v>5149</v>
      </c>
      <c r="D132" s="15">
        <v>2626</v>
      </c>
      <c r="E132" s="15">
        <v>828</v>
      </c>
      <c r="F132" s="15">
        <v>73</v>
      </c>
      <c r="G132" s="15">
        <v>856</v>
      </c>
      <c r="H132" s="21">
        <v>514</v>
      </c>
      <c r="I132" s="21">
        <v>252</v>
      </c>
      <c r="J132" s="15"/>
      <c r="K132" s="14">
        <f t="shared" si="20"/>
        <v>54</v>
      </c>
      <c r="L132" s="20">
        <v>33</v>
      </c>
      <c r="M132" s="21">
        <v>4</v>
      </c>
      <c r="N132" s="21">
        <v>17</v>
      </c>
      <c r="O132" s="17"/>
    </row>
    <row r="133" spans="1:15" ht="15" customHeight="1">
      <c r="A133" s="11" t="s">
        <v>165</v>
      </c>
      <c r="B133" s="8">
        <f t="shared" si="19"/>
        <v>6741</v>
      </c>
      <c r="C133" s="15">
        <f t="shared" si="42"/>
        <v>6631</v>
      </c>
      <c r="D133" s="15">
        <v>3844</v>
      </c>
      <c r="E133" s="15">
        <v>649</v>
      </c>
      <c r="F133" s="15">
        <v>108</v>
      </c>
      <c r="G133" s="15">
        <v>1035</v>
      </c>
      <c r="H133" s="21">
        <v>657</v>
      </c>
      <c r="I133" s="21">
        <v>338</v>
      </c>
      <c r="J133" s="15"/>
      <c r="K133" s="14">
        <f t="shared" si="20"/>
        <v>110</v>
      </c>
      <c r="L133" s="20">
        <v>31</v>
      </c>
      <c r="M133" s="21">
        <v>73</v>
      </c>
      <c r="N133" s="21">
        <v>6</v>
      </c>
      <c r="O133" s="17"/>
    </row>
    <row r="134" spans="1:15" ht="15" customHeight="1">
      <c r="A134" s="11" t="s">
        <v>84</v>
      </c>
      <c r="B134" s="8">
        <f t="shared" si="19"/>
        <v>8005</v>
      </c>
      <c r="C134" s="15">
        <f t="shared" si="42"/>
        <v>7895</v>
      </c>
      <c r="D134" s="15">
        <v>5260</v>
      </c>
      <c r="E134" s="15">
        <v>1207</v>
      </c>
      <c r="F134" s="15">
        <v>76</v>
      </c>
      <c r="G134" s="15">
        <v>0</v>
      </c>
      <c r="H134" s="21">
        <v>885</v>
      </c>
      <c r="I134" s="21">
        <v>467</v>
      </c>
      <c r="J134" s="15"/>
      <c r="K134" s="14">
        <f t="shared" si="20"/>
        <v>110</v>
      </c>
      <c r="L134" s="20">
        <v>28</v>
      </c>
      <c r="M134" s="21">
        <v>66</v>
      </c>
      <c r="N134" s="21">
        <v>16</v>
      </c>
      <c r="O134" s="17"/>
    </row>
    <row r="135" spans="1:15" ht="15" customHeight="1">
      <c r="A135" s="11" t="s">
        <v>85</v>
      </c>
      <c r="B135" s="8">
        <f t="shared" si="19"/>
        <v>15708</v>
      </c>
      <c r="C135" s="15">
        <f t="shared" si="42"/>
        <v>15627</v>
      </c>
      <c r="D135" s="15">
        <v>9348</v>
      </c>
      <c r="E135" s="15">
        <v>1402</v>
      </c>
      <c r="F135" s="15">
        <v>107</v>
      </c>
      <c r="G135" s="15">
        <v>2443</v>
      </c>
      <c r="H135" s="21">
        <v>1551</v>
      </c>
      <c r="I135" s="21">
        <v>776</v>
      </c>
      <c r="J135" s="15"/>
      <c r="K135" s="14">
        <f t="shared" si="20"/>
        <v>81</v>
      </c>
      <c r="L135" s="20">
        <v>35</v>
      </c>
      <c r="M135" s="21">
        <v>27</v>
      </c>
      <c r="N135" s="21">
        <v>19</v>
      </c>
      <c r="O135" s="17"/>
    </row>
    <row r="136" spans="1:15" ht="14.25" customHeight="1">
      <c r="A136" s="11" t="s">
        <v>86</v>
      </c>
      <c r="B136" s="8">
        <f aca="true" t="shared" si="43" ref="B136:B177">C136+J136+K136</f>
        <v>4300</v>
      </c>
      <c r="C136" s="15">
        <f t="shared" si="42"/>
        <v>4233</v>
      </c>
      <c r="D136" s="15">
        <v>3054</v>
      </c>
      <c r="E136" s="15">
        <v>436</v>
      </c>
      <c r="F136" s="15">
        <v>54</v>
      </c>
      <c r="G136" s="15">
        <v>0</v>
      </c>
      <c r="H136" s="21">
        <v>456</v>
      </c>
      <c r="I136" s="21">
        <v>233</v>
      </c>
      <c r="J136" s="15"/>
      <c r="K136" s="14">
        <f aca="true" t="shared" si="44" ref="K136:K177">L136+M136+N136</f>
        <v>67</v>
      </c>
      <c r="L136" s="20">
        <v>25</v>
      </c>
      <c r="M136" s="21">
        <v>36</v>
      </c>
      <c r="N136" s="21">
        <v>6</v>
      </c>
      <c r="O136" s="17"/>
    </row>
    <row r="137" spans="1:15" ht="13.5">
      <c r="A137" s="11" t="s">
        <v>87</v>
      </c>
      <c r="B137" s="8">
        <f t="shared" si="43"/>
        <v>4965</v>
      </c>
      <c r="C137" s="15">
        <f t="shared" si="42"/>
        <v>4843</v>
      </c>
      <c r="D137" s="17">
        <v>2963</v>
      </c>
      <c r="E137" s="17">
        <v>386</v>
      </c>
      <c r="F137" s="17">
        <v>64</v>
      </c>
      <c r="G137" s="17">
        <v>768</v>
      </c>
      <c r="H137" s="21">
        <v>438</v>
      </c>
      <c r="I137" s="21">
        <v>224</v>
      </c>
      <c r="J137" s="17"/>
      <c r="K137" s="14">
        <f t="shared" si="44"/>
        <v>122</v>
      </c>
      <c r="L137" s="24">
        <v>34</v>
      </c>
      <c r="M137" s="21">
        <v>78</v>
      </c>
      <c r="N137" s="21">
        <v>10</v>
      </c>
      <c r="O137" s="17"/>
    </row>
    <row r="138" spans="1:15" ht="13.5">
      <c r="A138" s="11" t="s">
        <v>88</v>
      </c>
      <c r="B138" s="8">
        <f t="shared" si="43"/>
        <v>4092</v>
      </c>
      <c r="C138" s="15">
        <f t="shared" si="42"/>
        <v>4052</v>
      </c>
      <c r="D138" s="17">
        <v>2466</v>
      </c>
      <c r="E138" s="17">
        <v>370</v>
      </c>
      <c r="F138" s="17">
        <v>44</v>
      </c>
      <c r="G138" s="17">
        <v>555</v>
      </c>
      <c r="H138" s="21">
        <v>411</v>
      </c>
      <c r="I138" s="21">
        <v>206</v>
      </c>
      <c r="J138" s="17"/>
      <c r="K138" s="14">
        <f t="shared" si="44"/>
        <v>40</v>
      </c>
      <c r="L138" s="24">
        <v>17</v>
      </c>
      <c r="M138" s="21">
        <v>17</v>
      </c>
      <c r="N138" s="21">
        <v>6</v>
      </c>
      <c r="O138" s="17"/>
    </row>
    <row r="139" spans="1:15" ht="13.5">
      <c r="A139" s="11" t="s">
        <v>89</v>
      </c>
      <c r="B139" s="8">
        <f t="shared" si="43"/>
        <v>5985</v>
      </c>
      <c r="C139" s="15">
        <f t="shared" si="42"/>
        <v>5931</v>
      </c>
      <c r="D139" s="17">
        <v>3754</v>
      </c>
      <c r="E139" s="17">
        <v>392</v>
      </c>
      <c r="F139" s="17">
        <v>84</v>
      </c>
      <c r="G139" s="17">
        <v>815</v>
      </c>
      <c r="H139" s="21">
        <v>604</v>
      </c>
      <c r="I139" s="21">
        <v>282</v>
      </c>
      <c r="J139" s="17"/>
      <c r="K139" s="14">
        <f t="shared" si="44"/>
        <v>54</v>
      </c>
      <c r="L139" s="24">
        <v>27</v>
      </c>
      <c r="M139" s="21">
        <v>21</v>
      </c>
      <c r="N139" s="21">
        <v>6</v>
      </c>
      <c r="O139" s="17"/>
    </row>
    <row r="140" spans="1:15" ht="13.5">
      <c r="A140" s="11" t="s">
        <v>166</v>
      </c>
      <c r="B140" s="8">
        <f t="shared" si="43"/>
        <v>8741</v>
      </c>
      <c r="C140" s="15">
        <f t="shared" si="42"/>
        <v>8635</v>
      </c>
      <c r="D140" s="17">
        <v>5485</v>
      </c>
      <c r="E140" s="17">
        <v>620</v>
      </c>
      <c r="F140" s="17">
        <v>81</v>
      </c>
      <c r="G140" s="17">
        <v>1193</v>
      </c>
      <c r="H140" s="21">
        <v>834</v>
      </c>
      <c r="I140" s="21">
        <v>422</v>
      </c>
      <c r="J140" s="17"/>
      <c r="K140" s="14">
        <f t="shared" si="44"/>
        <v>106</v>
      </c>
      <c r="L140" s="24">
        <v>35</v>
      </c>
      <c r="M140" s="21">
        <v>35</v>
      </c>
      <c r="N140" s="21">
        <v>36</v>
      </c>
      <c r="O140" s="17"/>
    </row>
    <row r="141" spans="1:15" ht="13.5">
      <c r="A141" s="11" t="s">
        <v>90</v>
      </c>
      <c r="B141" s="8">
        <f t="shared" si="43"/>
        <v>2629</v>
      </c>
      <c r="C141" s="15">
        <f t="shared" si="42"/>
        <v>2580</v>
      </c>
      <c r="D141" s="17">
        <v>1598</v>
      </c>
      <c r="E141" s="17">
        <v>203</v>
      </c>
      <c r="F141" s="17">
        <v>62</v>
      </c>
      <c r="G141" s="17">
        <v>359</v>
      </c>
      <c r="H141" s="21">
        <v>216</v>
      </c>
      <c r="I141" s="21">
        <v>142</v>
      </c>
      <c r="J141" s="17"/>
      <c r="K141" s="14">
        <f t="shared" si="44"/>
        <v>49</v>
      </c>
      <c r="L141" s="24">
        <v>17</v>
      </c>
      <c r="M141" s="21">
        <v>25</v>
      </c>
      <c r="N141" s="21">
        <v>7</v>
      </c>
      <c r="O141" s="17"/>
    </row>
    <row r="142" spans="1:15" ht="13.5">
      <c r="A142" s="10" t="s">
        <v>91</v>
      </c>
      <c r="B142" s="8">
        <f t="shared" si="43"/>
        <v>93665</v>
      </c>
      <c r="C142" s="16">
        <f aca="true" t="shared" si="45" ref="C142:N142">C143+C144+C147</f>
        <v>92047</v>
      </c>
      <c r="D142" s="16">
        <f t="shared" si="45"/>
        <v>53867</v>
      </c>
      <c r="E142" s="16">
        <f t="shared" si="45"/>
        <v>9454</v>
      </c>
      <c r="F142" s="16">
        <f t="shared" si="45"/>
        <v>1442</v>
      </c>
      <c r="G142" s="16">
        <f t="shared" si="45"/>
        <v>13509</v>
      </c>
      <c r="H142" s="16">
        <f t="shared" si="45"/>
        <v>9152</v>
      </c>
      <c r="I142" s="16">
        <f t="shared" si="45"/>
        <v>4623</v>
      </c>
      <c r="J142" s="16">
        <f t="shared" si="45"/>
        <v>162</v>
      </c>
      <c r="K142" s="14">
        <f t="shared" si="44"/>
        <v>1456</v>
      </c>
      <c r="L142" s="16">
        <f t="shared" si="45"/>
        <v>538</v>
      </c>
      <c r="M142" s="16">
        <f t="shared" si="45"/>
        <v>754</v>
      </c>
      <c r="N142" s="16">
        <f t="shared" si="45"/>
        <v>164</v>
      </c>
      <c r="O142" s="16"/>
    </row>
    <row r="143" spans="1:15" ht="13.5">
      <c r="A143" s="10" t="s">
        <v>167</v>
      </c>
      <c r="B143" s="8">
        <f t="shared" si="43"/>
        <v>174</v>
      </c>
      <c r="C143" s="15">
        <f>SUM(D143:I143)</f>
        <v>0</v>
      </c>
      <c r="D143" s="17"/>
      <c r="E143" s="17"/>
      <c r="F143" s="17"/>
      <c r="G143" s="17"/>
      <c r="H143" s="17"/>
      <c r="I143" s="17"/>
      <c r="J143" s="17">
        <v>162</v>
      </c>
      <c r="K143" s="14">
        <f t="shared" si="44"/>
        <v>12</v>
      </c>
      <c r="L143" s="24">
        <v>12</v>
      </c>
      <c r="M143" s="17">
        <v>0</v>
      </c>
      <c r="N143" s="17">
        <v>0</v>
      </c>
      <c r="O143" s="17"/>
    </row>
    <row r="144" spans="1:15" ht="13.5">
      <c r="A144" s="10" t="s">
        <v>168</v>
      </c>
      <c r="B144" s="8">
        <f t="shared" si="43"/>
        <v>11804</v>
      </c>
      <c r="C144" s="16">
        <f aca="true" t="shared" si="46" ref="C144:I144">SUM(C145:C146)</f>
        <v>11607</v>
      </c>
      <c r="D144" s="16">
        <f t="shared" si="46"/>
        <v>5668</v>
      </c>
      <c r="E144" s="16">
        <f t="shared" si="46"/>
        <v>1899</v>
      </c>
      <c r="F144" s="16">
        <f t="shared" si="46"/>
        <v>134</v>
      </c>
      <c r="G144" s="16">
        <f t="shared" si="46"/>
        <v>2297</v>
      </c>
      <c r="H144" s="16">
        <f t="shared" si="46"/>
        <v>1070</v>
      </c>
      <c r="I144" s="16">
        <f t="shared" si="46"/>
        <v>539</v>
      </c>
      <c r="J144" s="16">
        <f>SUM(J145:J146)</f>
        <v>0</v>
      </c>
      <c r="K144" s="14">
        <f t="shared" si="44"/>
        <v>197</v>
      </c>
      <c r="L144" s="16">
        <f>SUM(L145:L146)</f>
        <v>82</v>
      </c>
      <c r="M144" s="16">
        <f>SUM(M145:M146)</f>
        <v>96</v>
      </c>
      <c r="N144" s="16">
        <f>SUM(N145:N146)</f>
        <v>19</v>
      </c>
      <c r="O144" s="16"/>
    </row>
    <row r="145" spans="1:15" ht="13.5">
      <c r="A145" s="11" t="s">
        <v>92</v>
      </c>
      <c r="B145" s="8">
        <f t="shared" si="43"/>
        <v>3536</v>
      </c>
      <c r="C145" s="15">
        <f>SUM(D145:I145)</f>
        <v>3489</v>
      </c>
      <c r="D145" s="17">
        <v>1964</v>
      </c>
      <c r="E145" s="17">
        <v>502</v>
      </c>
      <c r="F145" s="17">
        <v>43</v>
      </c>
      <c r="G145" s="17">
        <v>484</v>
      </c>
      <c r="H145" s="21">
        <v>308</v>
      </c>
      <c r="I145" s="21">
        <v>188</v>
      </c>
      <c r="J145" s="17"/>
      <c r="K145" s="14">
        <f t="shared" si="44"/>
        <v>47</v>
      </c>
      <c r="L145" s="24">
        <v>21</v>
      </c>
      <c r="M145" s="21">
        <v>20</v>
      </c>
      <c r="N145" s="21">
        <v>6</v>
      </c>
      <c r="O145" s="17"/>
    </row>
    <row r="146" spans="1:15" ht="13.5">
      <c r="A146" s="11" t="s">
        <v>93</v>
      </c>
      <c r="B146" s="8">
        <f t="shared" si="43"/>
        <v>8268</v>
      </c>
      <c r="C146" s="15">
        <f>SUM(D146:I146)</f>
        <v>8118</v>
      </c>
      <c r="D146" s="17">
        <v>3704</v>
      </c>
      <c r="E146" s="17">
        <v>1397</v>
      </c>
      <c r="F146" s="17">
        <v>91</v>
      </c>
      <c r="G146" s="17">
        <v>1813</v>
      </c>
      <c r="H146" s="21">
        <v>762</v>
      </c>
      <c r="I146" s="21">
        <v>351</v>
      </c>
      <c r="J146" s="17"/>
      <c r="K146" s="14">
        <f t="shared" si="44"/>
        <v>150</v>
      </c>
      <c r="L146" s="24">
        <v>61</v>
      </c>
      <c r="M146" s="21">
        <v>76</v>
      </c>
      <c r="N146" s="21">
        <v>13</v>
      </c>
      <c r="O146" s="17"/>
    </row>
    <row r="147" spans="1:15" ht="13.5">
      <c r="A147" s="10" t="s">
        <v>169</v>
      </c>
      <c r="B147" s="8">
        <f t="shared" si="43"/>
        <v>81687</v>
      </c>
      <c r="C147" s="16">
        <f aca="true" t="shared" si="47" ref="C147:I147">SUM(C148:C156)</f>
        <v>80440</v>
      </c>
      <c r="D147" s="16">
        <f t="shared" si="47"/>
        <v>48199</v>
      </c>
      <c r="E147" s="16">
        <f t="shared" si="47"/>
        <v>7555</v>
      </c>
      <c r="F147" s="16">
        <f t="shared" si="47"/>
        <v>1308</v>
      </c>
      <c r="G147" s="16">
        <f t="shared" si="47"/>
        <v>11212</v>
      </c>
      <c r="H147" s="16">
        <f t="shared" si="47"/>
        <v>8082</v>
      </c>
      <c r="I147" s="16">
        <f t="shared" si="47"/>
        <v>4084</v>
      </c>
      <c r="J147" s="16">
        <f>SUM(J148:J156)</f>
        <v>0</v>
      </c>
      <c r="K147" s="14">
        <f t="shared" si="44"/>
        <v>1247</v>
      </c>
      <c r="L147" s="16">
        <f>SUM(L148:L156)</f>
        <v>444</v>
      </c>
      <c r="M147" s="16">
        <f>SUM(M148:M156)</f>
        <v>658</v>
      </c>
      <c r="N147" s="16">
        <f>SUM(N148:N156)</f>
        <v>145</v>
      </c>
      <c r="O147" s="16"/>
    </row>
    <row r="148" spans="1:15" ht="13.5">
      <c r="A148" s="11" t="s">
        <v>170</v>
      </c>
      <c r="B148" s="8">
        <f t="shared" si="43"/>
        <v>7230</v>
      </c>
      <c r="C148" s="15">
        <f aca="true" t="shared" si="48" ref="C148:C156">SUM(D148:I148)</f>
        <v>7110</v>
      </c>
      <c r="D148" s="17">
        <v>4643</v>
      </c>
      <c r="E148" s="17">
        <v>1070</v>
      </c>
      <c r="F148" s="17">
        <v>135</v>
      </c>
      <c r="G148" s="17">
        <v>0</v>
      </c>
      <c r="H148" s="21">
        <v>835</v>
      </c>
      <c r="I148" s="21">
        <v>427</v>
      </c>
      <c r="J148" s="17"/>
      <c r="K148" s="14">
        <f t="shared" si="44"/>
        <v>120</v>
      </c>
      <c r="L148" s="24">
        <v>24</v>
      </c>
      <c r="M148" s="21">
        <v>73</v>
      </c>
      <c r="N148" s="21">
        <v>23</v>
      </c>
      <c r="O148" s="17"/>
    </row>
    <row r="149" spans="1:15" ht="13.5">
      <c r="A149" s="11" t="s">
        <v>171</v>
      </c>
      <c r="B149" s="8">
        <f t="shared" si="43"/>
        <v>5961</v>
      </c>
      <c r="C149" s="15">
        <f t="shared" si="48"/>
        <v>5851</v>
      </c>
      <c r="D149" s="17">
        <v>3232</v>
      </c>
      <c r="E149" s="17">
        <v>679</v>
      </c>
      <c r="F149" s="17">
        <v>154</v>
      </c>
      <c r="G149" s="17">
        <v>915</v>
      </c>
      <c r="H149" s="21">
        <v>581</v>
      </c>
      <c r="I149" s="21">
        <v>290</v>
      </c>
      <c r="J149" s="17"/>
      <c r="K149" s="14">
        <f t="shared" si="44"/>
        <v>110</v>
      </c>
      <c r="L149" s="24">
        <v>30</v>
      </c>
      <c r="M149" s="21">
        <v>67</v>
      </c>
      <c r="N149" s="21">
        <v>13</v>
      </c>
      <c r="O149" s="17"/>
    </row>
    <row r="150" spans="1:15" ht="13.5">
      <c r="A150" s="11" t="s">
        <v>94</v>
      </c>
      <c r="B150" s="8">
        <f t="shared" si="43"/>
        <v>10082</v>
      </c>
      <c r="C150" s="15">
        <f t="shared" si="48"/>
        <v>10016</v>
      </c>
      <c r="D150" s="17">
        <v>6133</v>
      </c>
      <c r="E150" s="17">
        <v>636</v>
      </c>
      <c r="F150" s="17">
        <v>88</v>
      </c>
      <c r="G150" s="17">
        <v>1669</v>
      </c>
      <c r="H150" s="21">
        <v>1000</v>
      </c>
      <c r="I150" s="21">
        <v>490</v>
      </c>
      <c r="J150" s="17"/>
      <c r="K150" s="14">
        <f t="shared" si="44"/>
        <v>66</v>
      </c>
      <c r="L150" s="24">
        <v>33</v>
      </c>
      <c r="M150" s="21">
        <v>27</v>
      </c>
      <c r="N150" s="21">
        <v>6</v>
      </c>
      <c r="O150" s="17"/>
    </row>
    <row r="151" spans="1:15" ht="13.5">
      <c r="A151" s="11" t="s">
        <v>95</v>
      </c>
      <c r="B151" s="8">
        <f t="shared" si="43"/>
        <v>3288</v>
      </c>
      <c r="C151" s="15">
        <f t="shared" si="48"/>
        <v>3222</v>
      </c>
      <c r="D151" s="17">
        <v>1868</v>
      </c>
      <c r="E151" s="17">
        <v>308</v>
      </c>
      <c r="F151" s="17">
        <v>48</v>
      </c>
      <c r="G151" s="17">
        <v>501</v>
      </c>
      <c r="H151" s="21">
        <v>338</v>
      </c>
      <c r="I151" s="21">
        <v>159</v>
      </c>
      <c r="J151" s="17"/>
      <c r="K151" s="14">
        <f t="shared" si="44"/>
        <v>66</v>
      </c>
      <c r="L151" s="24">
        <v>14</v>
      </c>
      <c r="M151" s="21">
        <v>46</v>
      </c>
      <c r="N151" s="21">
        <v>6</v>
      </c>
      <c r="O151" s="17"/>
    </row>
    <row r="152" spans="1:15" ht="13.5">
      <c r="A152" s="11" t="s">
        <v>96</v>
      </c>
      <c r="B152" s="8">
        <f t="shared" si="43"/>
        <v>5818</v>
      </c>
      <c r="C152" s="15">
        <f t="shared" si="48"/>
        <v>5738</v>
      </c>
      <c r="D152" s="17">
        <v>3352</v>
      </c>
      <c r="E152" s="17">
        <v>424</v>
      </c>
      <c r="F152" s="17">
        <v>170</v>
      </c>
      <c r="G152" s="17">
        <v>946</v>
      </c>
      <c r="H152" s="21">
        <v>584</v>
      </c>
      <c r="I152" s="21">
        <v>262</v>
      </c>
      <c r="J152" s="17"/>
      <c r="K152" s="14">
        <f t="shared" si="44"/>
        <v>80</v>
      </c>
      <c r="L152" s="24">
        <v>32</v>
      </c>
      <c r="M152" s="21">
        <v>35</v>
      </c>
      <c r="N152" s="21">
        <v>13</v>
      </c>
      <c r="O152" s="17"/>
    </row>
    <row r="153" spans="1:15" ht="13.5">
      <c r="A153" s="11" t="s">
        <v>97</v>
      </c>
      <c r="B153" s="8">
        <f t="shared" si="43"/>
        <v>6021</v>
      </c>
      <c r="C153" s="15">
        <f t="shared" si="48"/>
        <v>5924</v>
      </c>
      <c r="D153" s="17">
        <v>2870</v>
      </c>
      <c r="E153" s="17">
        <v>516</v>
      </c>
      <c r="F153" s="17">
        <v>82</v>
      </c>
      <c r="G153" s="17">
        <v>1693</v>
      </c>
      <c r="H153" s="21">
        <v>515</v>
      </c>
      <c r="I153" s="21">
        <v>248</v>
      </c>
      <c r="J153" s="17"/>
      <c r="K153" s="14">
        <f t="shared" si="44"/>
        <v>97</v>
      </c>
      <c r="L153" s="24">
        <v>36</v>
      </c>
      <c r="M153" s="21">
        <v>49</v>
      </c>
      <c r="N153" s="21">
        <v>12</v>
      </c>
      <c r="O153" s="17"/>
    </row>
    <row r="154" spans="1:15" ht="13.5">
      <c r="A154" s="11" t="s">
        <v>172</v>
      </c>
      <c r="B154" s="8">
        <f t="shared" si="43"/>
        <v>5408</v>
      </c>
      <c r="C154" s="15">
        <f t="shared" si="48"/>
        <v>5252</v>
      </c>
      <c r="D154" s="17">
        <v>3195</v>
      </c>
      <c r="E154" s="17">
        <v>510</v>
      </c>
      <c r="F154" s="17">
        <v>57</v>
      </c>
      <c r="G154" s="17">
        <v>725</v>
      </c>
      <c r="H154" s="21">
        <v>487</v>
      </c>
      <c r="I154" s="21">
        <v>278</v>
      </c>
      <c r="J154" s="17"/>
      <c r="K154" s="14">
        <f t="shared" si="44"/>
        <v>156</v>
      </c>
      <c r="L154" s="24">
        <v>32</v>
      </c>
      <c r="M154" s="21">
        <v>110</v>
      </c>
      <c r="N154" s="21">
        <v>14</v>
      </c>
      <c r="O154" s="17"/>
    </row>
    <row r="155" spans="1:15" ht="13.5">
      <c r="A155" s="11" t="s">
        <v>173</v>
      </c>
      <c r="B155" s="8">
        <f t="shared" si="43"/>
        <v>23590</v>
      </c>
      <c r="C155" s="15">
        <f t="shared" si="48"/>
        <v>23211</v>
      </c>
      <c r="D155" s="17">
        <v>13704</v>
      </c>
      <c r="E155" s="17">
        <v>2206</v>
      </c>
      <c r="F155" s="17">
        <v>296</v>
      </c>
      <c r="G155" s="17">
        <v>3573</v>
      </c>
      <c r="H155" s="21">
        <v>2265</v>
      </c>
      <c r="I155" s="21">
        <v>1167</v>
      </c>
      <c r="J155" s="17"/>
      <c r="K155" s="14">
        <f t="shared" si="44"/>
        <v>379</v>
      </c>
      <c r="L155" s="24">
        <v>138</v>
      </c>
      <c r="M155" s="21">
        <v>199</v>
      </c>
      <c r="N155" s="21">
        <v>42</v>
      </c>
      <c r="O155" s="17"/>
    </row>
    <row r="156" spans="1:15" ht="13.5">
      <c r="A156" s="11" t="s">
        <v>174</v>
      </c>
      <c r="B156" s="8">
        <f t="shared" si="43"/>
        <v>14289</v>
      </c>
      <c r="C156" s="15">
        <f t="shared" si="48"/>
        <v>14116</v>
      </c>
      <c r="D156" s="17">
        <v>9202</v>
      </c>
      <c r="E156" s="17">
        <v>1206</v>
      </c>
      <c r="F156" s="17">
        <v>278</v>
      </c>
      <c r="G156" s="17">
        <v>1190</v>
      </c>
      <c r="H156" s="21">
        <v>1477</v>
      </c>
      <c r="I156" s="21">
        <v>763</v>
      </c>
      <c r="J156" s="17"/>
      <c r="K156" s="14">
        <f t="shared" si="44"/>
        <v>173</v>
      </c>
      <c r="L156" s="24">
        <v>105</v>
      </c>
      <c r="M156" s="21">
        <v>52</v>
      </c>
      <c r="N156" s="21">
        <v>16</v>
      </c>
      <c r="O156" s="17"/>
    </row>
    <row r="157" spans="1:15" ht="13.5">
      <c r="A157" s="10" t="s">
        <v>98</v>
      </c>
      <c r="B157" s="8">
        <f t="shared" si="43"/>
        <v>35396</v>
      </c>
      <c r="C157" s="16">
        <f aca="true" t="shared" si="49" ref="C157:N157">C158+C159+C161</f>
        <v>34634</v>
      </c>
      <c r="D157" s="16">
        <f t="shared" si="49"/>
        <v>18134</v>
      </c>
      <c r="E157" s="16">
        <f t="shared" si="49"/>
        <v>5673</v>
      </c>
      <c r="F157" s="16">
        <f t="shared" si="49"/>
        <v>451</v>
      </c>
      <c r="G157" s="16">
        <f t="shared" si="49"/>
        <v>5122</v>
      </c>
      <c r="H157" s="16">
        <f t="shared" si="49"/>
        <v>3495</v>
      </c>
      <c r="I157" s="16">
        <f t="shared" si="49"/>
        <v>1759</v>
      </c>
      <c r="J157" s="16">
        <f t="shared" si="49"/>
        <v>75</v>
      </c>
      <c r="K157" s="14">
        <f t="shared" si="44"/>
        <v>687</v>
      </c>
      <c r="L157" s="16">
        <f t="shared" si="49"/>
        <v>210</v>
      </c>
      <c r="M157" s="16">
        <f t="shared" si="49"/>
        <v>376</v>
      </c>
      <c r="N157" s="16">
        <f t="shared" si="49"/>
        <v>101</v>
      </c>
      <c r="O157" s="16"/>
    </row>
    <row r="158" spans="1:15" ht="13.5">
      <c r="A158" s="10" t="s">
        <v>175</v>
      </c>
      <c r="B158" s="8">
        <f t="shared" si="43"/>
        <v>87</v>
      </c>
      <c r="C158" s="15">
        <f>SUM(D158:I158)</f>
        <v>0</v>
      </c>
      <c r="D158" s="17"/>
      <c r="E158" s="17"/>
      <c r="F158" s="17"/>
      <c r="G158" s="17"/>
      <c r="H158" s="17"/>
      <c r="I158" s="17"/>
      <c r="J158" s="17">
        <v>75</v>
      </c>
      <c r="K158" s="14">
        <f t="shared" si="44"/>
        <v>12</v>
      </c>
      <c r="L158" s="24">
        <v>12</v>
      </c>
      <c r="M158" s="17">
        <v>0</v>
      </c>
      <c r="N158" s="17">
        <v>0</v>
      </c>
      <c r="O158" s="17"/>
    </row>
    <row r="159" spans="1:15" ht="13.5">
      <c r="A159" s="10" t="s">
        <v>176</v>
      </c>
      <c r="B159" s="8">
        <f t="shared" si="43"/>
        <v>12480</v>
      </c>
      <c r="C159" s="16">
        <f aca="true" t="shared" si="50" ref="C159:N159">C160</f>
        <v>12167</v>
      </c>
      <c r="D159" s="16">
        <f t="shared" si="50"/>
        <v>6934</v>
      </c>
      <c r="E159" s="16">
        <f t="shared" si="50"/>
        <v>1407</v>
      </c>
      <c r="F159" s="16">
        <f t="shared" si="50"/>
        <v>92</v>
      </c>
      <c r="G159" s="16">
        <f t="shared" si="50"/>
        <v>1907</v>
      </c>
      <c r="H159" s="16">
        <f t="shared" si="50"/>
        <v>1225</v>
      </c>
      <c r="I159" s="16">
        <f t="shared" si="50"/>
        <v>602</v>
      </c>
      <c r="J159" s="16">
        <f t="shared" si="50"/>
        <v>0</v>
      </c>
      <c r="K159" s="14">
        <f t="shared" si="44"/>
        <v>313</v>
      </c>
      <c r="L159" s="16">
        <f t="shared" si="50"/>
        <v>91</v>
      </c>
      <c r="M159" s="16">
        <f t="shared" si="50"/>
        <v>204</v>
      </c>
      <c r="N159" s="16">
        <f t="shared" si="50"/>
        <v>18</v>
      </c>
      <c r="O159" s="16"/>
    </row>
    <row r="160" spans="1:15" ht="13.5">
      <c r="A160" s="11" t="s">
        <v>99</v>
      </c>
      <c r="B160" s="8">
        <f t="shared" si="43"/>
        <v>12480</v>
      </c>
      <c r="C160" s="15">
        <f>SUM(D160:I160)</f>
        <v>12167</v>
      </c>
      <c r="D160" s="17">
        <v>6934</v>
      </c>
      <c r="E160" s="17">
        <v>1407</v>
      </c>
      <c r="F160" s="17">
        <v>92</v>
      </c>
      <c r="G160" s="17">
        <v>1907</v>
      </c>
      <c r="H160" s="21">
        <v>1225</v>
      </c>
      <c r="I160" s="21">
        <v>602</v>
      </c>
      <c r="J160" s="17"/>
      <c r="K160" s="14">
        <f t="shared" si="44"/>
        <v>313</v>
      </c>
      <c r="L160" s="24">
        <v>91</v>
      </c>
      <c r="M160" s="21">
        <v>204</v>
      </c>
      <c r="N160" s="21">
        <v>18</v>
      </c>
      <c r="O160" s="17"/>
    </row>
    <row r="161" spans="1:15" ht="13.5">
      <c r="A161" s="10" t="s">
        <v>177</v>
      </c>
      <c r="B161" s="8">
        <f t="shared" si="43"/>
        <v>22829</v>
      </c>
      <c r="C161" s="16">
        <f aca="true" t="shared" si="51" ref="C161:I161">SUM(C162:C166)</f>
        <v>22467</v>
      </c>
      <c r="D161" s="16">
        <f t="shared" si="51"/>
        <v>11200</v>
      </c>
      <c r="E161" s="16">
        <f t="shared" si="51"/>
        <v>4266</v>
      </c>
      <c r="F161" s="16">
        <f t="shared" si="51"/>
        <v>359</v>
      </c>
      <c r="G161" s="16">
        <f t="shared" si="51"/>
        <v>3215</v>
      </c>
      <c r="H161" s="16">
        <f t="shared" si="51"/>
        <v>2270</v>
      </c>
      <c r="I161" s="16">
        <f t="shared" si="51"/>
        <v>1157</v>
      </c>
      <c r="J161" s="16">
        <f>SUM(J162:J166)</f>
        <v>0</v>
      </c>
      <c r="K161" s="14">
        <f t="shared" si="44"/>
        <v>362</v>
      </c>
      <c r="L161" s="16">
        <f>SUM(L162:L166)</f>
        <v>107</v>
      </c>
      <c r="M161" s="16">
        <f>SUM(M162:M166)</f>
        <v>172</v>
      </c>
      <c r="N161" s="16">
        <f>SUM(N162:N166)</f>
        <v>83</v>
      </c>
      <c r="O161" s="17"/>
    </row>
    <row r="162" spans="1:15" ht="13.5">
      <c r="A162" s="11" t="s">
        <v>100</v>
      </c>
      <c r="B162" s="8">
        <f t="shared" si="43"/>
        <v>4900</v>
      </c>
      <c r="C162" s="15">
        <f>SUM(D162:I162)</f>
        <v>4829</v>
      </c>
      <c r="D162" s="17">
        <v>2237</v>
      </c>
      <c r="E162" s="17">
        <v>1013</v>
      </c>
      <c r="F162" s="17">
        <v>85</v>
      </c>
      <c r="G162" s="17">
        <v>751</v>
      </c>
      <c r="H162" s="21">
        <v>496</v>
      </c>
      <c r="I162" s="21">
        <v>247</v>
      </c>
      <c r="J162" s="17"/>
      <c r="K162" s="14">
        <f t="shared" si="44"/>
        <v>71</v>
      </c>
      <c r="L162" s="24">
        <v>19</v>
      </c>
      <c r="M162" s="21">
        <v>42</v>
      </c>
      <c r="N162" s="21">
        <v>10</v>
      </c>
      <c r="O162" s="17"/>
    </row>
    <row r="163" spans="1:15" ht="13.5">
      <c r="A163" s="11" t="s">
        <v>101</v>
      </c>
      <c r="B163" s="8">
        <f t="shared" si="43"/>
        <v>6754</v>
      </c>
      <c r="C163" s="15">
        <f>SUM(D163:I163)</f>
        <v>6606</v>
      </c>
      <c r="D163" s="17">
        <v>2867</v>
      </c>
      <c r="E163" s="17">
        <v>1606</v>
      </c>
      <c r="F163" s="17">
        <v>97</v>
      </c>
      <c r="G163" s="17">
        <v>1028</v>
      </c>
      <c r="H163" s="21">
        <v>673</v>
      </c>
      <c r="I163" s="21">
        <v>335</v>
      </c>
      <c r="J163" s="17"/>
      <c r="K163" s="14">
        <f t="shared" si="44"/>
        <v>148</v>
      </c>
      <c r="L163" s="24">
        <v>39</v>
      </c>
      <c r="M163" s="21">
        <v>97</v>
      </c>
      <c r="N163" s="21">
        <v>12</v>
      </c>
      <c r="O163" s="17"/>
    </row>
    <row r="164" spans="1:15" ht="13.5">
      <c r="A164" s="11" t="s">
        <v>178</v>
      </c>
      <c r="B164" s="8">
        <f t="shared" si="43"/>
        <v>1909</v>
      </c>
      <c r="C164" s="15">
        <f>SUM(D164:I164)</f>
        <v>1896</v>
      </c>
      <c r="D164" s="17">
        <v>1061</v>
      </c>
      <c r="E164" s="17">
        <v>422</v>
      </c>
      <c r="F164" s="17">
        <v>54</v>
      </c>
      <c r="G164" s="17"/>
      <c r="H164" s="21">
        <v>240</v>
      </c>
      <c r="I164" s="21">
        <v>119</v>
      </c>
      <c r="J164" s="17"/>
      <c r="K164" s="14">
        <f t="shared" si="44"/>
        <v>13</v>
      </c>
      <c r="L164" s="24">
        <v>6</v>
      </c>
      <c r="M164" s="21">
        <v>2</v>
      </c>
      <c r="N164" s="21">
        <v>5</v>
      </c>
      <c r="O164" s="17"/>
    </row>
    <row r="165" spans="1:15" ht="13.5">
      <c r="A165" s="11" t="s">
        <v>102</v>
      </c>
      <c r="B165" s="8">
        <f t="shared" si="43"/>
        <v>7898</v>
      </c>
      <c r="C165" s="15">
        <f>SUM(D165:I165)</f>
        <v>7792</v>
      </c>
      <c r="D165" s="17">
        <v>4326</v>
      </c>
      <c r="E165" s="17">
        <v>1044</v>
      </c>
      <c r="F165" s="17">
        <v>79</v>
      </c>
      <c r="G165" s="17">
        <v>1226</v>
      </c>
      <c r="H165" s="21">
        <v>728</v>
      </c>
      <c r="I165" s="21">
        <v>389</v>
      </c>
      <c r="J165" s="17"/>
      <c r="K165" s="14">
        <f t="shared" si="44"/>
        <v>106</v>
      </c>
      <c r="L165" s="24">
        <v>30</v>
      </c>
      <c r="M165" s="21">
        <v>27</v>
      </c>
      <c r="N165" s="21">
        <v>49</v>
      </c>
      <c r="O165" s="17"/>
    </row>
    <row r="166" spans="1:15" ht="13.5">
      <c r="A166" s="11" t="s">
        <v>103</v>
      </c>
      <c r="B166" s="8">
        <f t="shared" si="43"/>
        <v>1368</v>
      </c>
      <c r="C166" s="15">
        <f>SUM(D166:I166)</f>
        <v>1344</v>
      </c>
      <c r="D166" s="17">
        <v>709</v>
      </c>
      <c r="E166" s="17">
        <v>181</v>
      </c>
      <c r="F166" s="17">
        <v>44</v>
      </c>
      <c r="G166" s="17">
        <v>210</v>
      </c>
      <c r="H166" s="21">
        <v>133</v>
      </c>
      <c r="I166" s="21">
        <v>67</v>
      </c>
      <c r="J166" s="17"/>
      <c r="K166" s="14">
        <f t="shared" si="44"/>
        <v>24</v>
      </c>
      <c r="L166" s="24">
        <v>13</v>
      </c>
      <c r="M166" s="21">
        <v>4</v>
      </c>
      <c r="N166" s="21">
        <v>7</v>
      </c>
      <c r="O166" s="17"/>
    </row>
    <row r="167" spans="1:15" ht="13.5">
      <c r="A167" s="10" t="s">
        <v>104</v>
      </c>
      <c r="B167" s="8">
        <f t="shared" si="43"/>
        <v>27364</v>
      </c>
      <c r="C167" s="16">
        <f aca="true" t="shared" si="52" ref="C167:N167">C168+C169+C171</f>
        <v>26624</v>
      </c>
      <c r="D167" s="16">
        <f t="shared" si="52"/>
        <v>14357</v>
      </c>
      <c r="E167" s="16">
        <f t="shared" si="52"/>
        <v>3894</v>
      </c>
      <c r="F167" s="16">
        <f t="shared" si="52"/>
        <v>388</v>
      </c>
      <c r="G167" s="16">
        <f t="shared" si="52"/>
        <v>3982</v>
      </c>
      <c r="H167" s="16">
        <f t="shared" si="52"/>
        <v>2693</v>
      </c>
      <c r="I167" s="16">
        <f t="shared" si="52"/>
        <v>1310</v>
      </c>
      <c r="J167" s="16">
        <f t="shared" si="52"/>
        <v>195</v>
      </c>
      <c r="K167" s="14">
        <f t="shared" si="44"/>
        <v>545</v>
      </c>
      <c r="L167" s="16">
        <f t="shared" si="52"/>
        <v>207</v>
      </c>
      <c r="M167" s="16">
        <f t="shared" si="52"/>
        <v>264</v>
      </c>
      <c r="N167" s="16">
        <f t="shared" si="52"/>
        <v>74</v>
      </c>
      <c r="O167" s="17"/>
    </row>
    <row r="168" spans="1:15" ht="13.5">
      <c r="A168" s="10" t="s">
        <v>179</v>
      </c>
      <c r="B168" s="8">
        <f t="shared" si="43"/>
        <v>144</v>
      </c>
      <c r="C168" s="15">
        <f>SUM(D168:I168)</f>
        <v>0</v>
      </c>
      <c r="D168" s="17"/>
      <c r="E168" s="17"/>
      <c r="F168" s="17"/>
      <c r="G168" s="17"/>
      <c r="H168" s="17"/>
      <c r="I168" s="17"/>
      <c r="J168" s="17">
        <v>140</v>
      </c>
      <c r="K168" s="14">
        <f t="shared" si="44"/>
        <v>4</v>
      </c>
      <c r="L168" s="24">
        <v>4</v>
      </c>
      <c r="M168" s="17">
        <v>0</v>
      </c>
      <c r="N168" s="17">
        <v>0</v>
      </c>
      <c r="O168" s="17"/>
    </row>
    <row r="169" spans="1:15" ht="13.5">
      <c r="A169" s="10" t="s">
        <v>180</v>
      </c>
      <c r="B169" s="8">
        <f t="shared" si="43"/>
        <v>3315</v>
      </c>
      <c r="C169" s="16">
        <f aca="true" t="shared" si="53" ref="C169:N169">C170</f>
        <v>3252</v>
      </c>
      <c r="D169" s="16">
        <f t="shared" si="53"/>
        <v>1749</v>
      </c>
      <c r="E169" s="16">
        <f t="shared" si="53"/>
        <v>514</v>
      </c>
      <c r="F169" s="16">
        <f t="shared" si="53"/>
        <v>41</v>
      </c>
      <c r="G169" s="16">
        <f t="shared" si="53"/>
        <v>445</v>
      </c>
      <c r="H169" s="16">
        <f t="shared" si="53"/>
        <v>329</v>
      </c>
      <c r="I169" s="16">
        <f t="shared" si="53"/>
        <v>174</v>
      </c>
      <c r="J169" s="16">
        <f t="shared" si="53"/>
        <v>0</v>
      </c>
      <c r="K169" s="14">
        <f t="shared" si="44"/>
        <v>63</v>
      </c>
      <c r="L169" s="16">
        <f t="shared" si="53"/>
        <v>33</v>
      </c>
      <c r="M169" s="16">
        <f t="shared" si="53"/>
        <v>24</v>
      </c>
      <c r="N169" s="16">
        <f t="shared" si="53"/>
        <v>6</v>
      </c>
      <c r="O169" s="17"/>
    </row>
    <row r="170" spans="1:15" ht="13.5">
      <c r="A170" s="11" t="s">
        <v>105</v>
      </c>
      <c r="B170" s="8">
        <f t="shared" si="43"/>
        <v>3315</v>
      </c>
      <c r="C170" s="15">
        <f>SUM(D170:I170)</f>
        <v>3252</v>
      </c>
      <c r="D170" s="17">
        <v>1749</v>
      </c>
      <c r="E170" s="17">
        <v>514</v>
      </c>
      <c r="F170" s="17">
        <v>41</v>
      </c>
      <c r="G170" s="17">
        <v>445</v>
      </c>
      <c r="H170" s="21">
        <v>329</v>
      </c>
      <c r="I170" s="21">
        <v>174</v>
      </c>
      <c r="J170" s="17"/>
      <c r="K170" s="14">
        <f t="shared" si="44"/>
        <v>63</v>
      </c>
      <c r="L170" s="24">
        <v>33</v>
      </c>
      <c r="M170" s="21">
        <v>24</v>
      </c>
      <c r="N170" s="21">
        <v>6</v>
      </c>
      <c r="O170" s="17"/>
    </row>
    <row r="171" spans="1:15" ht="13.5">
      <c r="A171" s="10" t="s">
        <v>181</v>
      </c>
      <c r="B171" s="8">
        <f t="shared" si="43"/>
        <v>23905</v>
      </c>
      <c r="C171" s="16">
        <f aca="true" t="shared" si="54" ref="C171:I171">SUM(C172:C177)</f>
        <v>23372</v>
      </c>
      <c r="D171" s="16">
        <f t="shared" si="54"/>
        <v>12608</v>
      </c>
      <c r="E171" s="16">
        <f t="shared" si="54"/>
        <v>3380</v>
      </c>
      <c r="F171" s="16">
        <f t="shared" si="54"/>
        <v>347</v>
      </c>
      <c r="G171" s="16">
        <f t="shared" si="54"/>
        <v>3537</v>
      </c>
      <c r="H171" s="16">
        <f t="shared" si="54"/>
        <v>2364</v>
      </c>
      <c r="I171" s="16">
        <f t="shared" si="54"/>
        <v>1136</v>
      </c>
      <c r="J171" s="16">
        <f>SUM(J172:J177)</f>
        <v>55</v>
      </c>
      <c r="K171" s="14">
        <f t="shared" si="44"/>
        <v>478</v>
      </c>
      <c r="L171" s="16">
        <f>SUM(L172:L177)</f>
        <v>170</v>
      </c>
      <c r="M171" s="16">
        <f>SUM(M172:M177)</f>
        <v>240</v>
      </c>
      <c r="N171" s="16">
        <f>SUM(N172:N177)</f>
        <v>68</v>
      </c>
      <c r="O171" s="17"/>
    </row>
    <row r="172" spans="1:15" ht="13.5">
      <c r="A172" s="11" t="s">
        <v>106</v>
      </c>
      <c r="B172" s="8">
        <f t="shared" si="43"/>
        <v>6107</v>
      </c>
      <c r="C172" s="15">
        <f aca="true" t="shared" si="55" ref="C172:C177">SUM(D172:I172)</f>
        <v>5995</v>
      </c>
      <c r="D172" s="17">
        <v>3386</v>
      </c>
      <c r="E172" s="17">
        <v>824</v>
      </c>
      <c r="F172" s="17">
        <v>65</v>
      </c>
      <c r="G172" s="17">
        <v>824</v>
      </c>
      <c r="H172" s="21">
        <v>611</v>
      </c>
      <c r="I172" s="21">
        <v>285</v>
      </c>
      <c r="J172" s="17"/>
      <c r="K172" s="14">
        <f t="shared" si="44"/>
        <v>112</v>
      </c>
      <c r="L172" s="24">
        <v>31</v>
      </c>
      <c r="M172" s="21">
        <v>57</v>
      </c>
      <c r="N172" s="21">
        <v>24</v>
      </c>
      <c r="O172" s="17"/>
    </row>
    <row r="173" spans="1:15" ht="13.5">
      <c r="A173" s="11" t="s">
        <v>107</v>
      </c>
      <c r="B173" s="8">
        <f t="shared" si="43"/>
        <v>4704</v>
      </c>
      <c r="C173" s="15">
        <f t="shared" si="55"/>
        <v>4654</v>
      </c>
      <c r="D173" s="17">
        <v>2390</v>
      </c>
      <c r="E173" s="17">
        <v>777</v>
      </c>
      <c r="F173" s="17">
        <v>66</v>
      </c>
      <c r="G173" s="17">
        <v>728</v>
      </c>
      <c r="H173" s="21">
        <v>482</v>
      </c>
      <c r="I173" s="21">
        <v>211</v>
      </c>
      <c r="J173" s="17"/>
      <c r="K173" s="14">
        <f t="shared" si="44"/>
        <v>50</v>
      </c>
      <c r="L173" s="24">
        <v>14</v>
      </c>
      <c r="M173" s="21">
        <v>24</v>
      </c>
      <c r="N173" s="21">
        <v>12</v>
      </c>
      <c r="O173" s="17"/>
    </row>
    <row r="174" spans="1:15" ht="13.5">
      <c r="A174" s="11" t="s">
        <v>108</v>
      </c>
      <c r="B174" s="8">
        <f t="shared" si="43"/>
        <v>2498</v>
      </c>
      <c r="C174" s="15">
        <f t="shared" si="55"/>
        <v>2449</v>
      </c>
      <c r="D174" s="17">
        <v>1295</v>
      </c>
      <c r="E174" s="17">
        <v>348</v>
      </c>
      <c r="F174" s="17">
        <v>39</v>
      </c>
      <c r="G174" s="17">
        <v>378</v>
      </c>
      <c r="H174" s="21">
        <v>260</v>
      </c>
      <c r="I174" s="21">
        <v>129</v>
      </c>
      <c r="J174" s="17"/>
      <c r="K174" s="14">
        <f t="shared" si="44"/>
        <v>49</v>
      </c>
      <c r="L174" s="24">
        <v>13</v>
      </c>
      <c r="M174" s="21">
        <v>30</v>
      </c>
      <c r="N174" s="21">
        <v>6</v>
      </c>
      <c r="O174" s="17"/>
    </row>
    <row r="175" spans="1:15" ht="13.5">
      <c r="A175" s="11" t="s">
        <v>109</v>
      </c>
      <c r="B175" s="8">
        <f t="shared" si="43"/>
        <v>4974</v>
      </c>
      <c r="C175" s="15">
        <f t="shared" si="55"/>
        <v>4869</v>
      </c>
      <c r="D175" s="17">
        <v>2738</v>
      </c>
      <c r="E175" s="17">
        <v>571</v>
      </c>
      <c r="F175" s="17">
        <v>60</v>
      </c>
      <c r="G175" s="17">
        <v>758</v>
      </c>
      <c r="H175" s="21">
        <v>501</v>
      </c>
      <c r="I175" s="21">
        <v>241</v>
      </c>
      <c r="J175" s="17"/>
      <c r="K175" s="14">
        <f t="shared" si="44"/>
        <v>105</v>
      </c>
      <c r="L175" s="24">
        <v>59</v>
      </c>
      <c r="M175" s="21">
        <v>35</v>
      </c>
      <c r="N175" s="21">
        <v>11</v>
      </c>
      <c r="O175" s="17"/>
    </row>
    <row r="176" spans="1:15" ht="13.5">
      <c r="A176" s="11" t="s">
        <v>110</v>
      </c>
      <c r="B176" s="8">
        <f t="shared" si="43"/>
        <v>4657</v>
      </c>
      <c r="C176" s="15">
        <f t="shared" si="55"/>
        <v>4512</v>
      </c>
      <c r="D176" s="17">
        <v>2276</v>
      </c>
      <c r="E176" s="17">
        <v>786</v>
      </c>
      <c r="F176" s="17">
        <v>59</v>
      </c>
      <c r="G176" s="17">
        <v>702</v>
      </c>
      <c r="H176" s="21">
        <v>466</v>
      </c>
      <c r="I176" s="21">
        <v>223</v>
      </c>
      <c r="J176" s="17"/>
      <c r="K176" s="14">
        <f t="shared" si="44"/>
        <v>145</v>
      </c>
      <c r="L176" s="24">
        <v>43</v>
      </c>
      <c r="M176" s="21">
        <v>91</v>
      </c>
      <c r="N176" s="21">
        <v>11</v>
      </c>
      <c r="O176" s="17"/>
    </row>
    <row r="177" spans="1:15" ht="13.5">
      <c r="A177" s="11" t="s">
        <v>111</v>
      </c>
      <c r="B177" s="8">
        <f t="shared" si="43"/>
        <v>965</v>
      </c>
      <c r="C177" s="15">
        <f t="shared" si="55"/>
        <v>893</v>
      </c>
      <c r="D177" s="17">
        <v>523</v>
      </c>
      <c r="E177" s="17">
        <v>74</v>
      </c>
      <c r="F177" s="17">
        <v>58</v>
      </c>
      <c r="G177" s="17">
        <v>147</v>
      </c>
      <c r="H177" s="21">
        <v>44</v>
      </c>
      <c r="I177" s="21">
        <v>47</v>
      </c>
      <c r="J177" s="17">
        <v>55</v>
      </c>
      <c r="K177" s="14">
        <f t="shared" si="44"/>
        <v>17</v>
      </c>
      <c r="L177" s="24">
        <v>10</v>
      </c>
      <c r="M177" s="21">
        <v>3</v>
      </c>
      <c r="N177" s="21">
        <v>4</v>
      </c>
      <c r="O177" s="17"/>
    </row>
  </sheetData>
  <sheetProtection/>
  <mergeCells count="17">
    <mergeCell ref="K5:K6"/>
    <mergeCell ref="L5:L6"/>
    <mergeCell ref="M5:M6"/>
    <mergeCell ref="N5:N6"/>
    <mergeCell ref="H5:H6"/>
    <mergeCell ref="I5:I6"/>
    <mergeCell ref="J5:J6"/>
    <mergeCell ref="C5:C6"/>
    <mergeCell ref="B4:B6"/>
    <mergeCell ref="A2:O2"/>
    <mergeCell ref="F3:O3"/>
    <mergeCell ref="C4:I4"/>
    <mergeCell ref="A4:A6"/>
    <mergeCell ref="O4:O6"/>
    <mergeCell ref="K4:N4"/>
    <mergeCell ref="D6:F6"/>
    <mergeCell ref="G5:G6"/>
  </mergeCells>
  <printOptions horizontalCentered="1"/>
  <pageMargins left="0.4724409448818898" right="0.4724409448818898" top="0.7086614173228347" bottom="0.7086614173228347" header="0.31496062992125984" footer="0.2755905511811024"/>
  <pageSetup firstPageNumber="1" useFirstPageNumber="1" fitToHeight="10" fitToWidth="1" horizontalDpi="600" verticalDpi="600" orientation="landscape" paperSize="9" scale="89" r:id="rId1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莫媛媛</dc:creator>
  <cp:keywords/>
  <dc:description/>
  <cp:lastModifiedBy>卢彦君</cp:lastModifiedBy>
  <cp:lastPrinted>2021-12-06T02:52:54Z</cp:lastPrinted>
  <dcterms:created xsi:type="dcterms:W3CDTF">2019-12-17T07:32:13Z</dcterms:created>
  <dcterms:modified xsi:type="dcterms:W3CDTF">2021-12-06T02:52:59Z</dcterms:modified>
  <cp:category/>
  <cp:version/>
  <cp:contentType/>
  <cp:contentStatus/>
</cp:coreProperties>
</file>